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DACF4EF1-2F9A-4E31-9283-5C25B7CFC61A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67" i="6"/>
  <c r="H66" i="6"/>
  <c r="H63" i="6"/>
  <c r="H62" i="6"/>
  <c r="H59" i="6"/>
  <c r="H58" i="6"/>
  <c r="H55" i="6"/>
  <c r="H50" i="6"/>
  <c r="H46" i="6"/>
  <c r="H39" i="6"/>
  <c r="H34" i="6"/>
  <c r="H11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9" i="6" l="1"/>
  <c r="H69" i="6" s="1"/>
  <c r="E65" i="6"/>
  <c r="H65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<sst xmlns="http://schemas.openxmlformats.org/spreadsheetml/2006/main" count="85" uniqueCount="85">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</sst>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Normal="100" workbookViewId="0">
      <selection activeCell="J11" sqref="J1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162903879.90000001</v>
      </c>
      <c r="D5" s="9">
        <f>SUM(D6:D12)</f>
        <v>724987.46</v>
      </c>
      <c r="E5" s="9">
        <f>C5+D5</f>
        <v>163628867.36000001</v>
      </c>
      <c r="F5" s="9">
        <f>SUM(F6:F12)</f>
        <v>68261587.099999994</v>
      </c>
      <c r="G5" s="9">
        <f>SUM(G6:G12)</f>
        <v>67357274.210000008</v>
      </c>
      <c r="H5" s="9">
        <f>E5-F5</f>
        <v>95367280.26000002</v>
      </c>
    </row>
    <row r="6" spans="1:8" x14ac:dyDescent="0.2">
      <c r="A6" s="14">
        <v>1100</v>
      </c>
      <c r="B6" s="6" t="s">
        <v>25</v>
      </c>
      <c r="C6" s="10">
        <v>105640189.41</v>
      </c>
      <c r="D6" s="10">
        <v>-55444.93</v>
      </c>
      <c r="E6" s="10">
        <f t="shared" ref="E6:E69" si="0">C6+D6</f>
        <v>105584744.47999999</v>
      </c>
      <c r="F6" s="10">
        <v>48685179.229999997</v>
      </c>
      <c r="G6" s="10">
        <v>48684897.990000002</v>
      </c>
      <c r="H6" s="10">
        <f t="shared" ref="H6:H69" si="1">E6-F6</f>
        <v>56899565.249999993</v>
      </c>
    </row>
    <row r="7" spans="1:8" x14ac:dyDescent="0.2">
      <c r="A7" s="14">
        <v>1200</v>
      </c>
      <c r="B7" s="6" t="s">
        <v>26</v>
      </c>
      <c r="C7" s="10">
        <v>1600000</v>
      </c>
      <c r="D7" s="10">
        <v>734077.87</v>
      </c>
      <c r="E7" s="10">
        <f t="shared" si="0"/>
        <v>2334077.87</v>
      </c>
      <c r="F7" s="10">
        <v>1971279.49</v>
      </c>
      <c r="G7" s="10">
        <v>1971279.49</v>
      </c>
      <c r="H7" s="10">
        <f t="shared" si="1"/>
        <v>362798.38000000012</v>
      </c>
    </row>
    <row r="8" spans="1:8" x14ac:dyDescent="0.2">
      <c r="A8" s="14">
        <v>1300</v>
      </c>
      <c r="B8" s="6" t="s">
        <v>27</v>
      </c>
      <c r="C8" s="10">
        <v>21668559</v>
      </c>
      <c r="D8" s="10">
        <v>10000</v>
      </c>
      <c r="E8" s="10">
        <f t="shared" si="0"/>
        <v>21678559</v>
      </c>
      <c r="F8" s="10">
        <v>1051574.23</v>
      </c>
      <c r="G8" s="10">
        <v>1050790.6100000001</v>
      </c>
      <c r="H8" s="10">
        <f t="shared" si="1"/>
        <v>20626984.77</v>
      </c>
    </row>
    <row r="9" spans="1:8" x14ac:dyDescent="0.2">
      <c r="A9" s="14">
        <v>1400</v>
      </c>
      <c r="B9" s="6" t="s">
        <v>1</v>
      </c>
      <c r="C9" s="10">
        <v>9600000</v>
      </c>
      <c r="D9" s="10">
        <v>200000</v>
      </c>
      <c r="E9" s="10">
        <f t="shared" si="0"/>
        <v>9800000</v>
      </c>
      <c r="F9" s="10">
        <v>5369241.0099999998</v>
      </c>
      <c r="G9" s="10">
        <v>4491286.28</v>
      </c>
      <c r="H9" s="10">
        <f t="shared" si="1"/>
        <v>4430758.99</v>
      </c>
    </row>
    <row r="10" spans="1:8" x14ac:dyDescent="0.2">
      <c r="A10" s="14">
        <v>1500</v>
      </c>
      <c r="B10" s="6" t="s">
        <v>28</v>
      </c>
      <c r="C10" s="10">
        <v>24395131.489999998</v>
      </c>
      <c r="D10" s="10">
        <v>-163645.48000000001</v>
      </c>
      <c r="E10" s="10">
        <f t="shared" si="0"/>
        <v>24231486.009999998</v>
      </c>
      <c r="F10" s="10">
        <v>11184313.140000001</v>
      </c>
      <c r="G10" s="10">
        <v>11159019.84</v>
      </c>
      <c r="H10" s="10">
        <f t="shared" si="1"/>
        <v>13047172.869999997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28130587</v>
      </c>
      <c r="D13" s="10">
        <f>SUM(D14:D22)</f>
        <v>10247769.970000001</v>
      </c>
      <c r="E13" s="10">
        <f t="shared" si="0"/>
        <v>38378356.969999999</v>
      </c>
      <c r="F13" s="10">
        <f>SUM(F14:F22)</f>
        <v>12879630.210000001</v>
      </c>
      <c r="G13" s="10">
        <f>SUM(G14:G22)</f>
        <v>12111028.640000001</v>
      </c>
      <c r="H13" s="10">
        <f t="shared" si="1"/>
        <v>25498726.759999998</v>
      </c>
    </row>
    <row r="14" spans="1:8" x14ac:dyDescent="0.2">
      <c r="A14" s="14">
        <v>2100</v>
      </c>
      <c r="B14" s="6" t="s">
        <v>30</v>
      </c>
      <c r="C14" s="10">
        <v>3187700</v>
      </c>
      <c r="D14" s="10">
        <v>219542</v>
      </c>
      <c r="E14" s="10">
        <f t="shared" si="0"/>
        <v>3407242</v>
      </c>
      <c r="F14" s="10">
        <v>1296863.17</v>
      </c>
      <c r="G14" s="10">
        <v>1273482.52</v>
      </c>
      <c r="H14" s="10">
        <f t="shared" si="1"/>
        <v>2110378.83</v>
      </c>
    </row>
    <row r="15" spans="1:8" x14ac:dyDescent="0.2">
      <c r="A15" s="14">
        <v>2200</v>
      </c>
      <c r="B15" s="6" t="s">
        <v>31</v>
      </c>
      <c r="C15" s="10">
        <v>691900</v>
      </c>
      <c r="D15" s="10">
        <v>10680</v>
      </c>
      <c r="E15" s="10">
        <f t="shared" si="0"/>
        <v>702580</v>
      </c>
      <c r="F15" s="10">
        <v>206895.76</v>
      </c>
      <c r="G15" s="10">
        <v>198565.71</v>
      </c>
      <c r="H15" s="10">
        <f t="shared" si="1"/>
        <v>495684.24</v>
      </c>
    </row>
    <row r="16" spans="1:8" x14ac:dyDescent="0.2">
      <c r="A16" s="14">
        <v>2300</v>
      </c>
      <c r="B16" s="6" t="s">
        <v>32</v>
      </c>
      <c r="C16" s="10">
        <v>6000</v>
      </c>
      <c r="D16" s="10">
        <v>0</v>
      </c>
      <c r="E16" s="10">
        <f t="shared" si="0"/>
        <v>6000</v>
      </c>
      <c r="F16" s="10">
        <v>0</v>
      </c>
      <c r="G16" s="10">
        <v>0</v>
      </c>
      <c r="H16" s="10">
        <f t="shared" si="1"/>
        <v>6000</v>
      </c>
    </row>
    <row r="17" spans="1:8" x14ac:dyDescent="0.2">
      <c r="A17" s="14">
        <v>2400</v>
      </c>
      <c r="B17" s="6" t="s">
        <v>33</v>
      </c>
      <c r="C17" s="10">
        <v>3672300</v>
      </c>
      <c r="D17" s="10">
        <v>4697706.53</v>
      </c>
      <c r="E17" s="10">
        <f t="shared" si="0"/>
        <v>8370006.5300000003</v>
      </c>
      <c r="F17" s="10">
        <v>2388344.17</v>
      </c>
      <c r="G17" s="10">
        <v>2377299.12</v>
      </c>
      <c r="H17" s="10">
        <f t="shared" si="1"/>
        <v>5981662.3600000003</v>
      </c>
    </row>
    <row r="18" spans="1:8" x14ac:dyDescent="0.2">
      <c r="A18" s="14">
        <v>2500</v>
      </c>
      <c r="B18" s="6" t="s">
        <v>34</v>
      </c>
      <c r="C18" s="10">
        <v>1043187</v>
      </c>
      <c r="D18" s="10">
        <v>155354.46</v>
      </c>
      <c r="E18" s="10">
        <f t="shared" si="0"/>
        <v>1198541.46</v>
      </c>
      <c r="F18" s="10">
        <v>189020.48</v>
      </c>
      <c r="G18" s="10">
        <v>166276.29999999999</v>
      </c>
      <c r="H18" s="10">
        <f t="shared" si="1"/>
        <v>1009520.98</v>
      </c>
    </row>
    <row r="19" spans="1:8" x14ac:dyDescent="0.2">
      <c r="A19" s="14">
        <v>2600</v>
      </c>
      <c r="B19" s="6" t="s">
        <v>35</v>
      </c>
      <c r="C19" s="10">
        <v>13859000</v>
      </c>
      <c r="D19" s="10">
        <v>1126339.48</v>
      </c>
      <c r="E19" s="10">
        <f t="shared" si="0"/>
        <v>14985339.48</v>
      </c>
      <c r="F19" s="10">
        <v>6508064.4800000004</v>
      </c>
      <c r="G19" s="10">
        <v>5898903.6799999997</v>
      </c>
      <c r="H19" s="10">
        <f t="shared" si="1"/>
        <v>8477275</v>
      </c>
    </row>
    <row r="20" spans="1:8" x14ac:dyDescent="0.2">
      <c r="A20" s="14">
        <v>2700</v>
      </c>
      <c r="B20" s="6" t="s">
        <v>36</v>
      </c>
      <c r="C20" s="10">
        <v>2048600</v>
      </c>
      <c r="D20" s="10">
        <v>3105657.5</v>
      </c>
      <c r="E20" s="10">
        <f t="shared" si="0"/>
        <v>5154257.5</v>
      </c>
      <c r="F20" s="10">
        <v>249700.33</v>
      </c>
      <c r="G20" s="10">
        <v>237431.4</v>
      </c>
      <c r="H20" s="10">
        <f t="shared" si="1"/>
        <v>4904557.17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425000</v>
      </c>
      <c r="E21" s="10">
        <f t="shared" si="0"/>
        <v>425000</v>
      </c>
      <c r="F21" s="10">
        <v>0</v>
      </c>
      <c r="G21" s="10">
        <v>0</v>
      </c>
      <c r="H21" s="10">
        <f t="shared" si="1"/>
        <v>425000</v>
      </c>
    </row>
    <row r="22" spans="1:8" x14ac:dyDescent="0.2">
      <c r="A22" s="14">
        <v>2900</v>
      </c>
      <c r="B22" s="6" t="s">
        <v>38</v>
      </c>
      <c r="C22" s="10">
        <v>3621900</v>
      </c>
      <c r="D22" s="10">
        <v>507490</v>
      </c>
      <c r="E22" s="10">
        <f t="shared" si="0"/>
        <v>4129390</v>
      </c>
      <c r="F22" s="10">
        <v>2040741.82</v>
      </c>
      <c r="G22" s="10">
        <v>1959069.91</v>
      </c>
      <c r="H22" s="10">
        <f t="shared" si="1"/>
        <v>2088648.18</v>
      </c>
    </row>
    <row r="23" spans="1:8" x14ac:dyDescent="0.2">
      <c r="A23" s="13" t="s">
        <v>18</v>
      </c>
      <c r="B23" s="2"/>
      <c r="C23" s="10">
        <f>SUM(C24:C32)</f>
        <v>54623238.100000001</v>
      </c>
      <c r="D23" s="10">
        <f>SUM(D24:D32)</f>
        <v>13875910.33</v>
      </c>
      <c r="E23" s="10">
        <f t="shared" si="0"/>
        <v>68499148.430000007</v>
      </c>
      <c r="F23" s="10">
        <f>SUM(F24:F32)</f>
        <v>28147122.060000002</v>
      </c>
      <c r="G23" s="10">
        <f>SUM(G24:G32)</f>
        <v>26959162.270000003</v>
      </c>
      <c r="H23" s="10">
        <f t="shared" si="1"/>
        <v>40352026.370000005</v>
      </c>
    </row>
    <row r="24" spans="1:8" x14ac:dyDescent="0.2">
      <c r="A24" s="14">
        <v>3100</v>
      </c>
      <c r="B24" s="6" t="s">
        <v>39</v>
      </c>
      <c r="C24" s="10">
        <v>14033900</v>
      </c>
      <c r="D24" s="10">
        <v>1632360</v>
      </c>
      <c r="E24" s="10">
        <f t="shared" si="0"/>
        <v>15666260</v>
      </c>
      <c r="F24" s="10">
        <v>6441225.0899999999</v>
      </c>
      <c r="G24" s="10">
        <v>6437525.0899999999</v>
      </c>
      <c r="H24" s="10">
        <f t="shared" si="1"/>
        <v>9225034.9100000001</v>
      </c>
    </row>
    <row r="25" spans="1:8" x14ac:dyDescent="0.2">
      <c r="A25" s="14">
        <v>3200</v>
      </c>
      <c r="B25" s="6" t="s">
        <v>40</v>
      </c>
      <c r="C25" s="10">
        <v>715000</v>
      </c>
      <c r="D25" s="10">
        <v>1479404.35</v>
      </c>
      <c r="E25" s="10">
        <f t="shared" si="0"/>
        <v>2194404.35</v>
      </c>
      <c r="F25" s="10">
        <v>1308834.31</v>
      </c>
      <c r="G25" s="10">
        <v>1308834.31</v>
      </c>
      <c r="H25" s="10">
        <f t="shared" si="1"/>
        <v>885570.04</v>
      </c>
    </row>
    <row r="26" spans="1:8" x14ac:dyDescent="0.2">
      <c r="A26" s="14">
        <v>3300</v>
      </c>
      <c r="B26" s="6" t="s">
        <v>41</v>
      </c>
      <c r="C26" s="10">
        <v>5361269.0999999996</v>
      </c>
      <c r="D26" s="10">
        <v>12230494.1</v>
      </c>
      <c r="E26" s="10">
        <f t="shared" si="0"/>
        <v>17591763.199999999</v>
      </c>
      <c r="F26" s="10">
        <v>8100426.9900000002</v>
      </c>
      <c r="G26" s="10">
        <v>7378675</v>
      </c>
      <c r="H26" s="10">
        <f t="shared" si="1"/>
        <v>9491336.209999999</v>
      </c>
    </row>
    <row r="27" spans="1:8" x14ac:dyDescent="0.2">
      <c r="A27" s="14">
        <v>3400</v>
      </c>
      <c r="B27" s="6" t="s">
        <v>42</v>
      </c>
      <c r="C27" s="10">
        <v>1716000</v>
      </c>
      <c r="D27" s="10">
        <v>984187</v>
      </c>
      <c r="E27" s="10">
        <f t="shared" si="0"/>
        <v>2700187</v>
      </c>
      <c r="F27" s="10">
        <v>1737732.35</v>
      </c>
      <c r="G27" s="10">
        <v>1737732.35</v>
      </c>
      <c r="H27" s="10">
        <f t="shared" si="1"/>
        <v>962454.64999999991</v>
      </c>
    </row>
    <row r="28" spans="1:8" x14ac:dyDescent="0.2">
      <c r="A28" s="14">
        <v>3500</v>
      </c>
      <c r="B28" s="6" t="s">
        <v>43</v>
      </c>
      <c r="C28" s="10">
        <v>1373400</v>
      </c>
      <c r="D28" s="10">
        <v>412852.46</v>
      </c>
      <c r="E28" s="10">
        <f t="shared" si="0"/>
        <v>1786252.46</v>
      </c>
      <c r="F28" s="10">
        <v>671067.64</v>
      </c>
      <c r="G28" s="10">
        <v>567592.76</v>
      </c>
      <c r="H28" s="10">
        <f t="shared" si="1"/>
        <v>1115184.8199999998</v>
      </c>
    </row>
    <row r="29" spans="1:8" x14ac:dyDescent="0.2">
      <c r="A29" s="14">
        <v>3600</v>
      </c>
      <c r="B29" s="6" t="s">
        <v>44</v>
      </c>
      <c r="C29" s="10">
        <v>1978500</v>
      </c>
      <c r="D29" s="10">
        <v>179201</v>
      </c>
      <c r="E29" s="10">
        <f t="shared" si="0"/>
        <v>2157701</v>
      </c>
      <c r="F29" s="10">
        <v>1041005.31</v>
      </c>
      <c r="G29" s="10">
        <v>814733.39</v>
      </c>
      <c r="H29" s="10">
        <f t="shared" si="1"/>
        <v>1116695.69</v>
      </c>
    </row>
    <row r="30" spans="1:8" x14ac:dyDescent="0.2">
      <c r="A30" s="14">
        <v>3700</v>
      </c>
      <c r="B30" s="6" t="s">
        <v>45</v>
      </c>
      <c r="C30" s="10">
        <v>527200</v>
      </c>
      <c r="D30" s="10">
        <v>81000</v>
      </c>
      <c r="E30" s="10">
        <f t="shared" si="0"/>
        <v>608200</v>
      </c>
      <c r="F30" s="10">
        <v>73155.199999999997</v>
      </c>
      <c r="G30" s="10">
        <v>71994.2</v>
      </c>
      <c r="H30" s="10">
        <f t="shared" si="1"/>
        <v>535044.80000000005</v>
      </c>
    </row>
    <row r="31" spans="1:8" x14ac:dyDescent="0.2">
      <c r="A31" s="14">
        <v>3800</v>
      </c>
      <c r="B31" s="6" t="s">
        <v>46</v>
      </c>
      <c r="C31" s="10">
        <v>4475000</v>
      </c>
      <c r="D31" s="10">
        <v>117000</v>
      </c>
      <c r="E31" s="10">
        <f t="shared" si="0"/>
        <v>4592000</v>
      </c>
      <c r="F31" s="10">
        <v>133774.20000000001</v>
      </c>
      <c r="G31" s="10">
        <v>131077.20000000001</v>
      </c>
      <c r="H31" s="10">
        <f t="shared" si="1"/>
        <v>4458225.8</v>
      </c>
    </row>
    <row r="32" spans="1:8" x14ac:dyDescent="0.2">
      <c r="A32" s="14">
        <v>3900</v>
      </c>
      <c r="B32" s="6" t="s">
        <v>0</v>
      </c>
      <c r="C32" s="10">
        <v>24442969</v>
      </c>
      <c r="D32" s="10">
        <v>-3240588.58</v>
      </c>
      <c r="E32" s="10">
        <f t="shared" si="0"/>
        <v>21202380.420000002</v>
      </c>
      <c r="F32" s="10">
        <v>8639900.9700000007</v>
      </c>
      <c r="G32" s="10">
        <v>8510997.9700000007</v>
      </c>
      <c r="H32" s="10">
        <f t="shared" si="1"/>
        <v>12562479.450000001</v>
      </c>
    </row>
    <row r="33" spans="1:8" x14ac:dyDescent="0.2">
      <c r="A33" s="13" t="s">
        <v>19</v>
      </c>
      <c r="B33" s="2"/>
      <c r="C33" s="10">
        <f>SUM(C34:C42)</f>
        <v>39195202</v>
      </c>
      <c r="D33" s="10">
        <f>SUM(D34:D42)</f>
        <v>45125374.469999999</v>
      </c>
      <c r="E33" s="10">
        <f t="shared" si="0"/>
        <v>84320576.469999999</v>
      </c>
      <c r="F33" s="10">
        <f>SUM(F34:F42)</f>
        <v>25197818.73</v>
      </c>
      <c r="G33" s="10">
        <f>SUM(G34:G42)</f>
        <v>25105437.530000001</v>
      </c>
      <c r="H33" s="10">
        <f t="shared" si="1"/>
        <v>59122757.739999995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15471412</v>
      </c>
      <c r="D35" s="10">
        <v>126700</v>
      </c>
      <c r="E35" s="10">
        <f t="shared" si="0"/>
        <v>15598112</v>
      </c>
      <c r="F35" s="10">
        <v>7377734.0099999998</v>
      </c>
      <c r="G35" s="10">
        <v>7377734.0099999998</v>
      </c>
      <c r="H35" s="10">
        <f t="shared" si="1"/>
        <v>8220377.9900000002</v>
      </c>
    </row>
    <row r="36" spans="1:8" x14ac:dyDescent="0.2">
      <c r="A36" s="14">
        <v>4300</v>
      </c>
      <c r="B36" s="6" t="s">
        <v>49</v>
      </c>
      <c r="C36" s="10">
        <v>20000</v>
      </c>
      <c r="D36" s="10">
        <v>12783000</v>
      </c>
      <c r="E36" s="10">
        <f t="shared" si="0"/>
        <v>12803000</v>
      </c>
      <c r="F36" s="10">
        <v>0</v>
      </c>
      <c r="G36" s="10">
        <v>0</v>
      </c>
      <c r="H36" s="10">
        <f t="shared" si="1"/>
        <v>12803000</v>
      </c>
    </row>
    <row r="37" spans="1:8" x14ac:dyDescent="0.2">
      <c r="A37" s="14">
        <v>4400</v>
      </c>
      <c r="B37" s="6" t="s">
        <v>50</v>
      </c>
      <c r="C37" s="10">
        <v>15104000</v>
      </c>
      <c r="D37" s="10">
        <v>32308291.469999999</v>
      </c>
      <c r="E37" s="10">
        <f t="shared" si="0"/>
        <v>47412291.469999999</v>
      </c>
      <c r="F37" s="10">
        <v>14694191.220000001</v>
      </c>
      <c r="G37" s="10">
        <v>14601810.02</v>
      </c>
      <c r="H37" s="10">
        <f t="shared" si="1"/>
        <v>32718100.25</v>
      </c>
    </row>
    <row r="38" spans="1:8" x14ac:dyDescent="0.2">
      <c r="A38" s="14">
        <v>4500</v>
      </c>
      <c r="B38" s="6" t="s">
        <v>7</v>
      </c>
      <c r="C38" s="10">
        <v>8354790</v>
      </c>
      <c r="D38" s="10">
        <v>-92617</v>
      </c>
      <c r="E38" s="10">
        <f t="shared" si="0"/>
        <v>8262173</v>
      </c>
      <c r="F38" s="10">
        <v>3090893.5</v>
      </c>
      <c r="G38" s="10">
        <v>3090893.5</v>
      </c>
      <c r="H38" s="10">
        <f t="shared" si="1"/>
        <v>5171279.5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245000</v>
      </c>
      <c r="D42" s="10">
        <v>0</v>
      </c>
      <c r="E42" s="10">
        <f t="shared" si="0"/>
        <v>245000</v>
      </c>
      <c r="F42" s="10">
        <v>35000</v>
      </c>
      <c r="G42" s="10">
        <v>35000</v>
      </c>
      <c r="H42" s="10">
        <f t="shared" si="1"/>
        <v>210000</v>
      </c>
    </row>
    <row r="43" spans="1:8" x14ac:dyDescent="0.2">
      <c r="A43" s="13" t="s">
        <v>20</v>
      </c>
      <c r="B43" s="2"/>
      <c r="C43" s="10">
        <f>SUM(C44:C52)</f>
        <v>12598950.16</v>
      </c>
      <c r="D43" s="10">
        <f>SUM(D44:D52)</f>
        <v>755490.40999999992</v>
      </c>
      <c r="E43" s="10">
        <f t="shared" si="0"/>
        <v>13354440.57</v>
      </c>
      <c r="F43" s="10">
        <f>SUM(F44:F52)</f>
        <v>335739.35</v>
      </c>
      <c r="G43" s="10">
        <f>SUM(G44:G52)</f>
        <v>271291.34999999998</v>
      </c>
      <c r="H43" s="10">
        <f t="shared" si="1"/>
        <v>13018701.220000001</v>
      </c>
    </row>
    <row r="44" spans="1:8" x14ac:dyDescent="0.2">
      <c r="A44" s="14">
        <v>5100</v>
      </c>
      <c r="B44" s="6" t="s">
        <v>54</v>
      </c>
      <c r="C44" s="10">
        <v>1401200</v>
      </c>
      <c r="D44" s="10">
        <v>485190.41</v>
      </c>
      <c r="E44" s="10">
        <f t="shared" si="0"/>
        <v>1886390.41</v>
      </c>
      <c r="F44" s="10">
        <v>168875.98</v>
      </c>
      <c r="G44" s="10">
        <v>109255.98</v>
      </c>
      <c r="H44" s="10">
        <f t="shared" si="1"/>
        <v>1717514.43</v>
      </c>
    </row>
    <row r="45" spans="1:8" x14ac:dyDescent="0.2">
      <c r="A45" s="14">
        <v>5200</v>
      </c>
      <c r="B45" s="6" t="s">
        <v>55</v>
      </c>
      <c r="C45" s="10">
        <v>420000</v>
      </c>
      <c r="D45" s="10">
        <v>803500</v>
      </c>
      <c r="E45" s="10">
        <f t="shared" si="0"/>
        <v>1223500</v>
      </c>
      <c r="F45" s="10">
        <v>28428.38</v>
      </c>
      <c r="G45" s="10">
        <v>23600.38</v>
      </c>
      <c r="H45" s="10">
        <f t="shared" si="1"/>
        <v>1195071.6200000001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7305000</v>
      </c>
      <c r="D47" s="10">
        <v>-70000</v>
      </c>
      <c r="E47" s="10">
        <f t="shared" si="0"/>
        <v>7235000</v>
      </c>
      <c r="F47" s="10">
        <v>0</v>
      </c>
      <c r="G47" s="10">
        <v>0</v>
      </c>
      <c r="H47" s="10">
        <f t="shared" si="1"/>
        <v>7235000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460750.16</v>
      </c>
      <c r="D49" s="10">
        <v>30800</v>
      </c>
      <c r="E49" s="10">
        <f t="shared" si="0"/>
        <v>491550.16</v>
      </c>
      <c r="F49" s="10">
        <v>138434.99</v>
      </c>
      <c r="G49" s="10">
        <v>138434.99</v>
      </c>
      <c r="H49" s="10">
        <f t="shared" si="1"/>
        <v>353115.17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3000000</v>
      </c>
      <c r="D51" s="10">
        <v>-500000</v>
      </c>
      <c r="E51" s="10">
        <f t="shared" si="0"/>
        <v>2500000</v>
      </c>
      <c r="F51" s="10">
        <v>0</v>
      </c>
      <c r="G51" s="10">
        <v>0</v>
      </c>
      <c r="H51" s="10">
        <f t="shared" si="1"/>
        <v>2500000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6000</v>
      </c>
      <c r="E52" s="10">
        <f t="shared" si="0"/>
        <v>18000</v>
      </c>
      <c r="F52" s="10">
        <v>0</v>
      </c>
      <c r="G52" s="10">
        <v>0</v>
      </c>
      <c r="H52" s="10">
        <f t="shared" si="1"/>
        <v>18000</v>
      </c>
    </row>
    <row r="53" spans="1:8" x14ac:dyDescent="0.2">
      <c r="A53" s="13" t="s">
        <v>21</v>
      </c>
      <c r="B53" s="2"/>
      <c r="C53" s="10">
        <f>SUM(C54:C56)</f>
        <v>120200000</v>
      </c>
      <c r="D53" s="10">
        <f>SUM(D54:D56)</f>
        <v>102652287.92</v>
      </c>
      <c r="E53" s="10">
        <f t="shared" si="0"/>
        <v>222852287.92000002</v>
      </c>
      <c r="F53" s="10">
        <f>SUM(F54:F56)</f>
        <v>57200829.539999999</v>
      </c>
      <c r="G53" s="10">
        <f>SUM(G54:G56)</f>
        <v>54443724.75</v>
      </c>
      <c r="H53" s="10">
        <f t="shared" si="1"/>
        <v>165651458.38000003</v>
      </c>
    </row>
    <row r="54" spans="1:8" x14ac:dyDescent="0.2">
      <c r="A54" s="14">
        <v>6100</v>
      </c>
      <c r="B54" s="6" t="s">
        <v>63</v>
      </c>
      <c r="C54" s="10">
        <v>120200000</v>
      </c>
      <c r="D54" s="10">
        <v>102652287.92</v>
      </c>
      <c r="E54" s="10">
        <f t="shared" si="0"/>
        <v>222852287.92000002</v>
      </c>
      <c r="F54" s="10">
        <v>57200829.539999999</v>
      </c>
      <c r="G54" s="10">
        <v>54443724.75</v>
      </c>
      <c r="H54" s="10">
        <f t="shared" si="1"/>
        <v>165651458.38000003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3862500</v>
      </c>
      <c r="E65" s="10">
        <f t="shared" si="0"/>
        <v>3862500</v>
      </c>
      <c r="F65" s="10">
        <f>SUM(F66:F68)</f>
        <v>2822641.71</v>
      </c>
      <c r="G65" s="10">
        <f>SUM(G66:G68)</f>
        <v>2822641.71</v>
      </c>
      <c r="H65" s="10">
        <f t="shared" si="1"/>
        <v>1039858.29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3862500</v>
      </c>
      <c r="E68" s="10">
        <f t="shared" si="0"/>
        <v>3862500</v>
      </c>
      <c r="F68" s="10">
        <v>2822641.71</v>
      </c>
      <c r="G68" s="10">
        <v>2822641.71</v>
      </c>
      <c r="H68" s="10">
        <f t="shared" si="1"/>
        <v>1039858.29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0</v>
      </c>
      <c r="E69" s="10">
        <f t="shared" si="0"/>
        <v>3107142.84</v>
      </c>
      <c r="F69" s="10">
        <f>SUM(F70:F76)</f>
        <v>1320378.29</v>
      </c>
      <c r="G69" s="10">
        <f>SUM(G70:G76)</f>
        <v>1320378.29</v>
      </c>
      <c r="H69" s="10">
        <f t="shared" si="1"/>
        <v>1786764.5499999998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803571.42</v>
      </c>
      <c r="G70" s="10">
        <v>803571.42</v>
      </c>
      <c r="H70" s="10">
        <f t="shared" ref="H70:H76" si="3">E70-F70</f>
        <v>803571.42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0</v>
      </c>
      <c r="E71" s="10">
        <f t="shared" si="2"/>
        <v>1500000</v>
      </c>
      <c r="F71" s="10">
        <v>516806.87</v>
      </c>
      <c r="G71" s="10">
        <v>516806.87</v>
      </c>
      <c r="H71" s="10">
        <f t="shared" si="3"/>
        <v>983193.13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420759000</v>
      </c>
      <c r="D77" s="12">
        <f t="shared" si="4"/>
        <v>177244320.56</v>
      </c>
      <c r="E77" s="12">
        <f t="shared" si="4"/>
        <v>598003320.56000006</v>
      </c>
      <c r="F77" s="12">
        <f t="shared" si="4"/>
        <v>196165746.98999998</v>
      </c>
      <c r="G77" s="12">
        <f t="shared" si="4"/>
        <v>190390938.75</v>
      </c>
      <c r="H77" s="12">
        <f t="shared" si="4"/>
        <v>401837573.57000005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2020-07-29T17:09:12Z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