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13_ncr:1_{CDD9AD5A-FF4C-47EB-84CF-07E84A547486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H12" i="8" l="1"/>
  <c r="H10" i="8"/>
  <c r="G6" i="8"/>
  <c r="F6" i="8"/>
  <c r="F8" i="8"/>
  <c r="G16" i="8"/>
  <c r="C6" i="8"/>
  <c r="C16" i="8" s="1"/>
  <c r="F16" i="8" l="1"/>
  <c r="E6" i="8"/>
  <c r="E8" i="8"/>
  <c r="H8" i="8" l="1"/>
  <c r="D8" i="8"/>
  <c r="H6" i="8"/>
  <c r="H16" i="8" s="1"/>
  <c r="D6" i="8"/>
  <c r="E16" i="8"/>
  <c r="D16" i="8" l="1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<sst xmlns="http://schemas.openxmlformats.org/spreadsheetml/2006/main" count="17" uniqueCount="17">
  <si>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</si>
  <si>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</si>
  <si>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</si>
  <si>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</si>
  <si>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</si>
  <si>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</si>
  <si>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</si>
  <si>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</si>
  <si>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</si>
  <si>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</si>
  <si>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</si>
  <si>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</si>
  <si>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</si>
  <si>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</si>
  <si>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</si>
  <si>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</si>
  <si>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Santiago, Gto.
Estado Analítico del Ejercicio del Presupuesto de Egresos.
Clasificación Económica (por Tipo de Gasto).
Del 01 de Enero al 30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</si>
</sst>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2" xfId="0" applyFont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0B2EA8C-C698-4EB7-8C04-6319B1049B49}"/>
    <cellStyle name="Millares 2 2 3" xfId="25" xr:uid="{B899B3F9-E116-4EAB-8A49-B08C5DA9773A}"/>
    <cellStyle name="Millares 2 3" xfId="4" xr:uid="{00000000-0005-0000-0000-000003000000}"/>
    <cellStyle name="Millares 2 3 2" xfId="18" xr:uid="{2446EFAA-42E4-40CD-805F-FDC099797877}"/>
    <cellStyle name="Millares 2 3 3" xfId="26" xr:uid="{64F939B9-D0CE-47F9-92AC-76373BE3369F}"/>
    <cellStyle name="Millares 2 4" xfId="16" xr:uid="{4A7E1142-C9B5-434E-8022-2682CB421983}"/>
    <cellStyle name="Millares 2 5" xfId="24" xr:uid="{97CB29EB-C158-4448-9E07-EDECD9F8519F}"/>
    <cellStyle name="Millares 3" xfId="5" xr:uid="{00000000-0005-0000-0000-000004000000}"/>
    <cellStyle name="Millares 3 2" xfId="19" xr:uid="{A2A3492E-7DF1-4F78-AB47-72C39C297701}"/>
    <cellStyle name="Millares 3 3" xfId="27" xr:uid="{D045222B-2725-4C1C-9C7E-BEB7C9C48331}"/>
    <cellStyle name="Moneda 2" xfId="6" xr:uid="{00000000-0005-0000-0000-000005000000}"/>
    <cellStyle name="Moneda 2 2" xfId="20" xr:uid="{8F78C44C-4F71-4AB6-9070-2004D52407C4}"/>
    <cellStyle name="Moneda 2 3" xfId="28" xr:uid="{6B6F1514-7E95-488A-B28D-1FCDA802707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CD8BCA4C-41EC-4BB4-B119-68E817109AA2}"/>
    <cellStyle name="Normal 2 4" xfId="29" xr:uid="{7B6AFEF6-6A6F-4FD0-BF84-FE335E4C5FEA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9086FE3-D44E-46F3-9D89-FF4918E2426F}"/>
    <cellStyle name="Normal 6 2 3" xfId="31" xr:uid="{AF4DDEE9-DC09-43D3-8FAB-BF4C1144FE66}"/>
    <cellStyle name="Normal 6 3" xfId="22" xr:uid="{BFF8CABB-62A2-45E4-8F17-4C9F35D96CB4}"/>
    <cellStyle name="Normal 6 4" xfId="30" xr:uid="{550A3C2A-A830-480B-B5E3-AE850A9F0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16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2"/>
    </row>
    <row r="4" spans="1:8" x14ac:dyDescent="0.2">
      <c r="A4" s="27"/>
      <c r="B4" s="28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7"/>
      <c r="C5" s="10"/>
      <c r="D5" s="10"/>
      <c r="E5" s="10"/>
      <c r="F5" s="10"/>
      <c r="G5" s="10"/>
      <c r="H5" s="10"/>
    </row>
    <row r="6" spans="1:8" x14ac:dyDescent="0.2">
      <c r="A6" s="2"/>
      <c r="B6" s="7" t="s">
        <v>0</v>
      </c>
      <c r="C6" s="12">
        <f>289308079+2410260</f>
        <v>291718339</v>
      </c>
      <c r="D6" s="15">
        <f>E6-C6</f>
        <v>28629894.610000014</v>
      </c>
      <c r="E6" s="12">
        <f>317937973.61+2410260</f>
        <v>320348233.61000001</v>
      </c>
      <c r="F6" s="15">
        <f>131678243.68-3245215.87</f>
        <v>128433027.81</v>
      </c>
      <c r="G6" s="15">
        <f>130288526.91-3245215.87</f>
        <v>127043311.03999999</v>
      </c>
      <c r="H6" s="15">
        <f>E6-F6</f>
        <v>191915205.80000001</v>
      </c>
    </row>
    <row r="7" spans="1:8" x14ac:dyDescent="0.2">
      <c r="A7" s="2"/>
      <c r="B7" s="7"/>
      <c r="C7" s="12"/>
      <c r="D7" s="12"/>
      <c r="E7" s="12"/>
      <c r="F7" s="15"/>
      <c r="G7" s="15"/>
      <c r="H7" s="15"/>
    </row>
    <row r="8" spans="1:8" x14ac:dyDescent="0.2">
      <c r="A8" s="2"/>
      <c r="B8" s="7" t="s">
        <v>1</v>
      </c>
      <c r="C8" s="12">
        <v>128412345.16</v>
      </c>
      <c r="D8" s="12">
        <f>E8-C8</f>
        <v>106512799.25</v>
      </c>
      <c r="E8" s="12">
        <f>237335404.41-2410260</f>
        <v>234925144.41</v>
      </c>
      <c r="F8" s="15">
        <f>24966490.24</f>
        <v>24966490.239999998</v>
      </c>
      <c r="G8" s="15">
        <v>21932684.879999999</v>
      </c>
      <c r="H8" s="15">
        <f>E8-F8</f>
        <v>209958654.16999999</v>
      </c>
    </row>
    <row r="9" spans="1:8" x14ac:dyDescent="0.2">
      <c r="A9" s="2"/>
      <c r="B9" s="7"/>
      <c r="C9" s="12"/>
      <c r="D9" s="12"/>
      <c r="E9" s="12"/>
      <c r="F9" s="15"/>
      <c r="G9" s="15"/>
      <c r="H9" s="15"/>
    </row>
    <row r="10" spans="1:8" x14ac:dyDescent="0.2">
      <c r="A10" s="2"/>
      <c r="B10" s="7" t="s">
        <v>2</v>
      </c>
      <c r="C10" s="12">
        <v>1607142.84</v>
      </c>
      <c r="D10" s="12">
        <v>0</v>
      </c>
      <c r="E10" s="12">
        <v>1607142.84</v>
      </c>
      <c r="F10" s="15">
        <v>803571.42</v>
      </c>
      <c r="G10" s="15">
        <v>803571.42</v>
      </c>
      <c r="H10" s="15">
        <f>E10-F10</f>
        <v>803571.42</v>
      </c>
    </row>
    <row r="11" spans="1:8" x14ac:dyDescent="0.2">
      <c r="A11" s="2"/>
      <c r="B11" s="7"/>
      <c r="C11" s="12"/>
      <c r="D11" s="12"/>
      <c r="E11" s="12"/>
      <c r="F11" s="15"/>
      <c r="G11" s="15"/>
      <c r="H11" s="15"/>
    </row>
    <row r="12" spans="1:8" x14ac:dyDescent="0.2">
      <c r="A12" s="2"/>
      <c r="B12" s="7" t="s">
        <v>4</v>
      </c>
      <c r="C12" s="12">
        <v>8262173</v>
      </c>
      <c r="D12" s="12">
        <v>0</v>
      </c>
      <c r="E12" s="12">
        <v>8262173</v>
      </c>
      <c r="F12" s="15">
        <v>3245215.87</v>
      </c>
      <c r="G12" s="15">
        <v>3245215.87</v>
      </c>
      <c r="H12" s="15">
        <f>E12-F12</f>
        <v>5016957.13</v>
      </c>
    </row>
    <row r="13" spans="1:8" x14ac:dyDescent="0.2">
      <c r="A13" s="2"/>
      <c r="B13" s="7"/>
      <c r="C13" s="12"/>
      <c r="D13" s="12"/>
      <c r="E13" s="12"/>
      <c r="F13" s="15"/>
      <c r="G13" s="15"/>
      <c r="H13" s="15"/>
    </row>
    <row r="14" spans="1:8" x14ac:dyDescent="0.2">
      <c r="A14" s="2"/>
      <c r="B14" s="7" t="s">
        <v>3</v>
      </c>
      <c r="C14" s="12">
        <v>0</v>
      </c>
      <c r="D14" s="12">
        <v>0</v>
      </c>
      <c r="E14" s="12">
        <v>0</v>
      </c>
      <c r="F14" s="15">
        <v>0</v>
      </c>
      <c r="G14" s="15">
        <v>0</v>
      </c>
      <c r="H14" s="15">
        <v>0</v>
      </c>
    </row>
    <row r="15" spans="1:8" x14ac:dyDescent="0.2">
      <c r="A15" s="3"/>
      <c r="B15" s="8"/>
      <c r="C15" s="13"/>
      <c r="D15" s="13"/>
      <c r="E15" s="13"/>
      <c r="F15" s="16"/>
      <c r="G15" s="16"/>
      <c r="H15" s="16"/>
    </row>
    <row r="16" spans="1:8" x14ac:dyDescent="0.2">
      <c r="A16" s="9"/>
      <c r="B16" s="6" t="s">
        <v>5</v>
      </c>
      <c r="C16" s="11">
        <f>SUM(C6:C14)</f>
        <v>429999999.99999994</v>
      </c>
      <c r="D16" s="14">
        <f t="shared" ref="D16:H16" si="0">SUM(D6:D14)</f>
        <v>135142693.86000001</v>
      </c>
      <c r="E16" s="14">
        <f t="shared" si="0"/>
        <v>565142693.86000001</v>
      </c>
      <c r="F16" s="14">
        <f>SUM(F6:F14)</f>
        <v>157448305.34</v>
      </c>
      <c r="G16" s="14">
        <f t="shared" si="0"/>
        <v>153024783.20999998</v>
      </c>
      <c r="H16" s="14">
        <f t="shared" si="0"/>
        <v>407694388.52000004</v>
      </c>
    </row>
    <row r="18" spans="3:3" x14ac:dyDescent="0.2">
      <c r="C18" s="1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2021-08-03T14:25:06Z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