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<sst xmlns="http://schemas.openxmlformats.org/spreadsheetml/2006/main" count="77" uniqueCount="77">
  <si>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MUNICIPIO DE VALLE DE SANTIAGO,GTO</t>
  </si>
  <si>
    <t>Estimado 2018</t>
  </si>
  <si>
    <t>Estimado 2019</t>
  </si>
  <si>
    <t>Estimado 2020</t>
  </si>
  <si>
    <t>Estimado 2021</t>
  </si>
  <si>
    <t>Estimado 2022</t>
  </si>
  <si>
    <t>Estimado 2023</t>
  </si>
  <si>
    <t>Estimado 2024</t>
  </si>
  <si>
    <t>Estimado 2025</t>
  </si>
  <si>
    <t>Estimado 2026</t>
  </si>
  <si>
    <t>Estimado 2027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</si>
  <si>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</si>
  <si>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</si>
  <si>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</si>
  <si>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</si>
  <si>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</si>
  <si>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</si>
  <si>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</si>
  <si>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</si>
  <si>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</si>
  <si>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</si>
  <si>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</si>
  <si>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</si>
  <si>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</si>
  <si>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</si>
  <si>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</si>
  <si>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</si>
  <si>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</si>
  <si>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</si>
  <si>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</si>
  <si>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</si>
  <si>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</si>
  <si>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</si>
  <si>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</si>
  <si>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</si>
  <si>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</si>
  <si>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</si>
  <si>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</si>
  <si>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</si>
  <si>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</si>
  <si>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</si>
  <si>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</si>
  <si>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</si>
  <si>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</si>
  <si>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I3)Remanentes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</si>
  <si>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</si>
  <si>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</si>
  <si>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</si>
  <si>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</si>
  <si>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</si>
  <si>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</si>
  <si>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</si>
  <si>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</si>
  <si>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</si>
  <si>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</si>
  <si>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</si>
  <si>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</si>
  <si>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</si>
  <si>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</si>
  <si>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</si>
  <si>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</si>
  <si>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</si>
  <si>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</si>
  <si>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</si>
  <si>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</si>
  <si>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</si>
  <si>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</si>
  <si>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</si>
  <si>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</si>
  <si>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</si>
  <si>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</si>
  <si>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</si>
  <si>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</si>
  <si>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</si>
  <si>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</si>
  <si>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PROYECCIONES DE INGRESOS LDF</t>
  </si>
  <si>
    <t>Estimado 2028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</si>
</sst>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0" fontId="0" fillId="0" borderId="0" xfId="0" applyAlignment="1">
      <alignment horizontal="center" vertical="center"/>
    </xf>
    <xf numFmtId="43" fontId="37" fillId="0" borderId="10" xfId="47" applyFont="1" applyFill="1" applyBorder="1" applyAlignment="1">
      <alignment horizontal="justify" vertical="center"/>
    </xf>
    <xf numFmtId="43" fontId="37" fillId="0" borderId="11" xfId="47" applyFont="1" applyFill="1" applyBorder="1" applyAlignment="1">
      <alignment horizontal="justify" vertical="center"/>
    </xf>
    <xf numFmtId="43" fontId="38" fillId="0" borderId="12" xfId="47" applyFont="1" applyFill="1" applyBorder="1" applyAlignment="1">
      <alignment horizontal="right" vertical="center"/>
    </xf>
    <xf numFmtId="43" fontId="38" fillId="0" borderId="0" xfId="47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left" vertical="center"/>
    </xf>
    <xf numFmtId="4" fontId="37" fillId="0" borderId="12" xfId="47" applyNumberFormat="1" applyFont="1" applyFill="1" applyBorder="1" applyAlignment="1">
      <alignment horizontal="right"/>
    </xf>
    <xf numFmtId="4" fontId="37" fillId="0" borderId="0" xfId="47" applyNumberFormat="1" applyFont="1" applyFill="1" applyBorder="1" applyAlignment="1">
      <alignment horizontal="right"/>
    </xf>
    <xf numFmtId="4" fontId="37" fillId="0" borderId="12" xfId="47" applyNumberFormat="1" applyFont="1" applyFill="1" applyBorder="1" applyAlignment="1">
      <alignment horizontal="right" vertical="center"/>
    </xf>
    <xf numFmtId="4" fontId="37" fillId="0" borderId="0" xfId="47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justify" vertical="center"/>
    </xf>
    <xf numFmtId="0" fontId="37" fillId="0" borderId="0" xfId="0" applyFont="1" applyFill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4" fontId="37" fillId="0" borderId="12" xfId="0" applyNumberFormat="1" applyFont="1" applyFill="1" applyBorder="1" applyAlignment="1">
      <alignment horizontal="right" vertical="center"/>
    </xf>
    <xf numFmtId="4" fontId="38" fillId="0" borderId="12" xfId="47" applyNumberFormat="1" applyFont="1" applyFill="1" applyBorder="1" applyAlignment="1">
      <alignment horizontal="right" vertical="center"/>
    </xf>
    <xf numFmtId="4" fontId="38" fillId="0" borderId="0" xfId="47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 wrapText="1"/>
    </xf>
    <xf numFmtId="4" fontId="37" fillId="0" borderId="12" xfId="47" applyNumberFormat="1" applyFont="1" applyFill="1" applyBorder="1" applyAlignment="1">
      <alignment horizontal="right" vertical="center" wrapText="1"/>
    </xf>
    <xf numFmtId="4" fontId="37" fillId="0" borderId="0" xfId="47" applyNumberFormat="1" applyFont="1" applyFill="1" applyBorder="1" applyAlignment="1">
      <alignment horizontal="right" vertical="center" wrapText="1"/>
    </xf>
    <xf numFmtId="43" fontId="0" fillId="0" borderId="12" xfId="47" applyFont="1" applyFill="1" applyBorder="1" applyAlignment="1">
      <alignment/>
    </xf>
    <xf numFmtId="4" fontId="37" fillId="0" borderId="0" xfId="47" applyNumberFormat="1" applyFont="1" applyFill="1" applyAlignment="1">
      <alignment horizontal="right"/>
    </xf>
    <xf numFmtId="0" fontId="37" fillId="0" borderId="14" xfId="0" applyFont="1" applyFill="1" applyBorder="1" applyAlignment="1">
      <alignment horizontal="justify" vertical="center"/>
    </xf>
    <xf numFmtId="4" fontId="37" fillId="0" borderId="15" xfId="47" applyNumberFormat="1" applyFont="1" applyFill="1" applyBorder="1" applyAlignment="1">
      <alignment horizontal="right" vertical="center"/>
    </xf>
    <xf numFmtId="4" fontId="38" fillId="0" borderId="15" xfId="47" applyNumberFormat="1" applyFont="1" applyFill="1" applyBorder="1" applyAlignment="1">
      <alignment horizontal="right" vertical="center"/>
    </xf>
    <xf numFmtId="4" fontId="37" fillId="0" borderId="16" xfId="47" applyNumberFormat="1" applyFont="1" applyFill="1" applyBorder="1" applyAlignment="1">
      <alignment horizontal="right" vertical="center"/>
    </xf>
    <xf numFmtId="43" fontId="0" fillId="0" borderId="0" xfId="47" applyFont="1" applyAlignment="1">
      <alignment/>
    </xf>
    <xf numFmtId="43" fontId="37" fillId="0" borderId="0" xfId="47" applyFont="1" applyFill="1" applyBorder="1" applyAlignment="1">
      <alignment horizontal="center" vertical="center"/>
    </xf>
    <xf numFmtId="43" fontId="0" fillId="14" borderId="0" xfId="47" applyFont="1" applyFill="1" applyAlignment="1">
      <alignment/>
    </xf>
    <xf numFmtId="43" fontId="37" fillId="0" borderId="17" xfId="47" applyFont="1" applyFill="1" applyBorder="1" applyAlignment="1">
      <alignment horizontal="justify" vertical="center"/>
    </xf>
    <xf numFmtId="43" fontId="38" fillId="0" borderId="18" xfId="47" applyFont="1" applyFill="1" applyBorder="1" applyAlignment="1">
      <alignment horizontal="right" vertical="center"/>
    </xf>
    <xf numFmtId="4" fontId="37" fillId="0" borderId="18" xfId="47" applyNumberFormat="1" applyFont="1" applyFill="1" applyBorder="1" applyAlignment="1">
      <alignment horizontal="right" vertical="center"/>
    </xf>
    <xf numFmtId="4" fontId="37" fillId="0" borderId="18" xfId="47" applyNumberFormat="1" applyFont="1" applyFill="1" applyBorder="1" applyAlignment="1">
      <alignment horizontal="right"/>
    </xf>
    <xf numFmtId="4" fontId="38" fillId="0" borderId="18" xfId="47" applyNumberFormat="1" applyFont="1" applyFill="1" applyBorder="1" applyAlignment="1">
      <alignment horizontal="right" vertical="center"/>
    </xf>
    <xf numFmtId="4" fontId="37" fillId="0" borderId="18" xfId="47" applyNumberFormat="1" applyFont="1" applyFill="1" applyBorder="1" applyAlignment="1">
      <alignment horizontal="right" vertical="center" wrapText="1"/>
    </xf>
    <xf numFmtId="4" fontId="37" fillId="0" borderId="19" xfId="47" applyNumberFormat="1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43" fontId="39" fillId="33" borderId="10" xfId="47" applyFont="1" applyFill="1" applyBorder="1" applyAlignment="1">
      <alignment horizontal="center" vertical="center" wrapText="1"/>
    </xf>
    <xf numFmtId="43" fontId="39" fillId="33" borderId="11" xfId="47" applyFont="1" applyFill="1" applyBorder="1" applyAlignment="1">
      <alignment horizontal="center" vertical="center" wrapText="1"/>
    </xf>
    <xf numFmtId="43" fontId="39" fillId="33" borderId="17" xfId="47" applyFont="1" applyFill="1" applyBorder="1" applyAlignment="1">
      <alignment horizontal="center" vertical="center" wrapText="1"/>
    </xf>
    <xf numFmtId="43" fontId="39" fillId="33" borderId="0" xfId="47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43" fontId="39" fillId="33" borderId="15" xfId="47" applyFont="1" applyFill="1" applyBorder="1" applyAlignment="1">
      <alignment horizontal="center" vertical="center" wrapText="1"/>
    </xf>
    <xf numFmtId="43" fontId="39" fillId="33" borderId="16" xfId="47" applyFont="1" applyFill="1" applyBorder="1" applyAlignment="1">
      <alignment horizontal="center" vertical="center" wrapText="1"/>
    </xf>
    <xf numFmtId="43" fontId="39" fillId="33" borderId="19" xfId="47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justify" vertical="center"/>
    </xf>
    <xf numFmtId="0" fontId="37" fillId="0" borderId="11" xfId="0" applyFont="1" applyFill="1" applyBorder="1" applyAlignment="1">
      <alignment horizontal="justify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0" fontId="38" fillId="0" borderId="0" xfId="0" applyFont="1" applyFill="1" applyAlignment="1">
      <alignment horizontal="left" vertical="center"/>
    </xf>
    <xf numFmtId="0" fontId="37" fillId="0" borderId="16" xfId="0" applyFont="1" applyFill="1" applyBorder="1" applyAlignment="1">
      <alignment horizontal="justify" vertical="center"/>
    </xf>
    <xf numFmtId="0" fontId="0" fillId="34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1895475</xdr:colOff>
      <xdr:row>3</xdr:row>
      <xdr:rowOff>180975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rcRect l="5021" t="949" r="70603" b="86337"/>
        <a:stretch>
          <a:fillRect/>
        </a:stretch>
      </xdr:blipFill>
      <xdr:spPr>
        <a:xfrm>
          <a:off x="0" y="0"/>
          <a:ext cx="2219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8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1" max="2" width="2.421875" style="0" customWidth="1"/>
    <col min="3" max="3" width="71.00390625" style="0" customWidth="1"/>
    <col min="4" max="4" width="18.00390625" style="32" customWidth="1"/>
    <col min="5" max="14" width="18.00390625" style="30" customWidth="1"/>
  </cols>
  <sheetData>
    <row r="1" spans="1:14" ht="1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69"/>
    </row>
    <row r="2" spans="1:14" ht="15">
      <c r="A2" s="57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69"/>
    </row>
    <row r="3" spans="1:14" ht="1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9"/>
    </row>
    <row r="4" spans="1:14" ht="15.75" thickBo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69"/>
    </row>
    <row r="5" spans="1:14" ht="15.75" thickBot="1">
      <c r="A5" s="59"/>
      <c r="B5" s="60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9"/>
    </row>
    <row r="6" spans="1:14" s="3" customFormat="1" ht="15" customHeight="1">
      <c r="A6" s="40"/>
      <c r="B6" s="41"/>
      <c r="C6" s="41"/>
      <c r="D6" s="42" t="s">
        <v>1</v>
      </c>
      <c r="E6" s="43" t="s">
        <v>2</v>
      </c>
      <c r="F6" s="42" t="s">
        <v>3</v>
      </c>
      <c r="G6" s="43" t="s">
        <v>4</v>
      </c>
      <c r="H6" s="42" t="s">
        <v>5</v>
      </c>
      <c r="I6" s="43" t="s">
        <v>6</v>
      </c>
      <c r="J6" s="42" t="s">
        <v>7</v>
      </c>
      <c r="K6" s="44" t="s">
        <v>8</v>
      </c>
      <c r="L6" s="45" t="s">
        <v>9</v>
      </c>
      <c r="M6" s="42" t="s">
        <v>10</v>
      </c>
      <c r="N6" s="42" t="s">
        <v>76</v>
      </c>
    </row>
    <row r="7" spans="1:14" s="3" customFormat="1" ht="15.75" thickBot="1">
      <c r="A7" s="46"/>
      <c r="B7" s="47"/>
      <c r="C7" s="47"/>
      <c r="D7" s="48"/>
      <c r="E7" s="49"/>
      <c r="F7" s="48"/>
      <c r="G7" s="49"/>
      <c r="H7" s="48"/>
      <c r="I7" s="49"/>
      <c r="J7" s="48"/>
      <c r="K7" s="50"/>
      <c r="L7" s="49"/>
      <c r="M7" s="48"/>
      <c r="N7" s="48"/>
    </row>
    <row r="8" spans="1:14" s="1" customFormat="1" ht="15">
      <c r="A8" s="53"/>
      <c r="B8" s="54"/>
      <c r="C8" s="54"/>
      <c r="D8" s="4"/>
      <c r="E8" s="5"/>
      <c r="F8" s="4"/>
      <c r="G8" s="5"/>
      <c r="H8" s="4"/>
      <c r="I8" s="5"/>
      <c r="J8" s="4"/>
      <c r="K8" s="33"/>
      <c r="L8" s="5"/>
      <c r="M8" s="4"/>
      <c r="N8" s="4"/>
    </row>
    <row r="9" spans="1:14" s="1" customFormat="1" ht="15">
      <c r="A9" s="55" t="s">
        <v>11</v>
      </c>
      <c r="B9" s="56"/>
      <c r="C9" s="56"/>
      <c r="D9" s="6"/>
      <c r="E9" s="7"/>
      <c r="F9" s="6"/>
      <c r="G9" s="7"/>
      <c r="H9" s="6"/>
      <c r="I9" s="7"/>
      <c r="J9" s="6"/>
      <c r="K9" s="34"/>
      <c r="L9" s="7"/>
      <c r="M9" s="6"/>
      <c r="N9" s="6"/>
    </row>
    <row r="10" spans="1:14" s="1" customFormat="1" ht="15">
      <c r="A10" s="8"/>
      <c r="B10" s="51" t="s">
        <v>12</v>
      </c>
      <c r="C10" s="52"/>
      <c r="D10" s="11">
        <v>17139871.979999997</v>
      </c>
      <c r="E10" s="12">
        <v>17803185.03</v>
      </c>
      <c r="F10" s="11">
        <f>E10*3%+E10</f>
        <v>18337280.580900002</v>
      </c>
      <c r="G10" s="11">
        <f aca="true" t="shared" si="0" ref="G10:N10">F10*3%+F10</f>
        <v>18887398.998327002</v>
      </c>
      <c r="H10" s="11">
        <f t="shared" si="0"/>
        <v>19454020.968276814</v>
      </c>
      <c r="I10" s="11">
        <f t="shared" si="0"/>
        <v>20037641.597325116</v>
      </c>
      <c r="J10" s="11">
        <f t="shared" si="0"/>
        <v>20638770.84524487</v>
      </c>
      <c r="K10" s="11">
        <f t="shared" si="0"/>
        <v>21257933.970602214</v>
      </c>
      <c r="L10" s="11">
        <f t="shared" si="0"/>
        <v>21895671.98972028</v>
      </c>
      <c r="M10" s="11">
        <f t="shared" si="0"/>
        <v>22552542.14941189</v>
      </c>
      <c r="N10" s="11">
        <f t="shared" si="0"/>
        <v>23229118.413894247</v>
      </c>
    </row>
    <row r="11" spans="1:14" s="1" customFormat="1" ht="15">
      <c r="A11" s="8"/>
      <c r="B11" s="51" t="s">
        <v>13</v>
      </c>
      <c r="C11" s="52"/>
      <c r="D11" s="9"/>
      <c r="E11" s="10"/>
      <c r="F11" s="9"/>
      <c r="G11" s="10"/>
      <c r="H11" s="9"/>
      <c r="I11" s="10"/>
      <c r="J11" s="9"/>
      <c r="K11" s="36"/>
      <c r="L11" s="10"/>
      <c r="M11" s="9"/>
      <c r="N11" s="9"/>
    </row>
    <row r="12" spans="1:14" s="1" customFormat="1" ht="15">
      <c r="A12" s="8"/>
      <c r="B12" s="51" t="s">
        <v>14</v>
      </c>
      <c r="C12" s="52"/>
      <c r="D12" s="11">
        <v>4683157.54</v>
      </c>
      <c r="E12" s="12">
        <v>4864395.7398976255</v>
      </c>
      <c r="F12" s="11">
        <f>E12*3%+E12</f>
        <v>5010327.612094554</v>
      </c>
      <c r="G12" s="11">
        <f aca="true" t="shared" si="1" ref="G12:N12">F12*3%+F12</f>
        <v>5160637.440457391</v>
      </c>
      <c r="H12" s="11">
        <f t="shared" si="1"/>
        <v>5315456.563671112</v>
      </c>
      <c r="I12" s="11">
        <f t="shared" si="1"/>
        <v>5474920.260581246</v>
      </c>
      <c r="J12" s="11">
        <f t="shared" si="1"/>
        <v>5639167.868398683</v>
      </c>
      <c r="K12" s="11">
        <f t="shared" si="1"/>
        <v>5808342.904450644</v>
      </c>
      <c r="L12" s="11">
        <f t="shared" si="1"/>
        <v>5982593.191584163</v>
      </c>
      <c r="M12" s="11">
        <f t="shared" si="1"/>
        <v>6162070.987331688</v>
      </c>
      <c r="N12" s="11">
        <f t="shared" si="1"/>
        <v>6346933.116951639</v>
      </c>
    </row>
    <row r="13" spans="1:14" s="1" customFormat="1" ht="15">
      <c r="A13" s="8"/>
      <c r="B13" s="51" t="s">
        <v>15</v>
      </c>
      <c r="C13" s="52"/>
      <c r="D13" s="11">
        <v>24293047.43</v>
      </c>
      <c r="E13" s="12">
        <v>25233188.339514</v>
      </c>
      <c r="F13" s="11">
        <f aca="true" t="shared" si="2" ref="F13:N15">E13*3%+E13</f>
        <v>25990183.98969942</v>
      </c>
      <c r="G13" s="11">
        <f t="shared" si="2"/>
        <v>26769889.509390403</v>
      </c>
      <c r="H13" s="11">
        <f t="shared" si="2"/>
        <v>27572986.194672115</v>
      </c>
      <c r="I13" s="11">
        <f t="shared" si="2"/>
        <v>28400175.780512277</v>
      </c>
      <c r="J13" s="11">
        <f t="shared" si="2"/>
        <v>29252181.053927645</v>
      </c>
      <c r="K13" s="11">
        <f t="shared" si="2"/>
        <v>30129746.485545475</v>
      </c>
      <c r="L13" s="11">
        <f t="shared" si="2"/>
        <v>31033638.88011184</v>
      </c>
      <c r="M13" s="11">
        <f t="shared" si="2"/>
        <v>31964648.046515197</v>
      </c>
      <c r="N13" s="11">
        <f t="shared" si="2"/>
        <v>32923587.48791065</v>
      </c>
    </row>
    <row r="14" spans="1:14" s="1" customFormat="1" ht="15">
      <c r="A14" s="8"/>
      <c r="B14" s="51" t="s">
        <v>16</v>
      </c>
      <c r="C14" s="52"/>
      <c r="D14" s="11">
        <v>3214454.9</v>
      </c>
      <c r="E14" s="12">
        <v>3338854.3</v>
      </c>
      <c r="F14" s="11">
        <f t="shared" si="2"/>
        <v>3439019.929</v>
      </c>
      <c r="G14" s="11">
        <f t="shared" si="2"/>
        <v>3542190.52687</v>
      </c>
      <c r="H14" s="11">
        <f t="shared" si="2"/>
        <v>3648456.2426761</v>
      </c>
      <c r="I14" s="11">
        <f t="shared" si="2"/>
        <v>3757909.929956383</v>
      </c>
      <c r="J14" s="11">
        <f t="shared" si="2"/>
        <v>3870647.2278550747</v>
      </c>
      <c r="K14" s="11">
        <f t="shared" si="2"/>
        <v>3986766.644690727</v>
      </c>
      <c r="L14" s="11">
        <f t="shared" si="2"/>
        <v>4106369.6440314488</v>
      </c>
      <c r="M14" s="11">
        <f t="shared" si="2"/>
        <v>4229560.733352392</v>
      </c>
      <c r="N14" s="11">
        <f t="shared" si="2"/>
        <v>4356447.5553529635</v>
      </c>
    </row>
    <row r="15" spans="1:14" s="1" customFormat="1" ht="15">
      <c r="A15" s="8"/>
      <c r="B15" s="51" t="s">
        <v>17</v>
      </c>
      <c r="C15" s="52"/>
      <c r="D15" s="11">
        <v>2665994.45</v>
      </c>
      <c r="E15" s="12">
        <v>2066469.45</v>
      </c>
      <c r="F15" s="11">
        <f t="shared" si="2"/>
        <v>2128463.5335</v>
      </c>
      <c r="G15" s="11">
        <f t="shared" si="2"/>
        <v>2192317.4395049997</v>
      </c>
      <c r="H15" s="11">
        <f t="shared" si="2"/>
        <v>2258086.9626901494</v>
      </c>
      <c r="I15" s="11">
        <f t="shared" si="2"/>
        <v>2325829.5715708537</v>
      </c>
      <c r="J15" s="11">
        <f t="shared" si="2"/>
        <v>2395604.4587179795</v>
      </c>
      <c r="K15" s="11">
        <f t="shared" si="2"/>
        <v>2467472.592479519</v>
      </c>
      <c r="L15" s="11">
        <f t="shared" si="2"/>
        <v>2541496.7702539046</v>
      </c>
      <c r="M15" s="11">
        <f t="shared" si="2"/>
        <v>2617741.6733615217</v>
      </c>
      <c r="N15" s="11">
        <f t="shared" si="2"/>
        <v>2696273.9235623674</v>
      </c>
    </row>
    <row r="16" spans="1:14" s="1" customFormat="1" ht="15">
      <c r="A16" s="8"/>
      <c r="B16" s="51" t="s">
        <v>18</v>
      </c>
      <c r="C16" s="52"/>
      <c r="D16" s="11"/>
      <c r="E16" s="12"/>
      <c r="F16" s="11"/>
      <c r="G16" s="12"/>
      <c r="H16" s="11"/>
      <c r="I16" s="12"/>
      <c r="J16" s="11"/>
      <c r="K16" s="35"/>
      <c r="L16" s="12"/>
      <c r="M16" s="11"/>
      <c r="N16" s="11"/>
    </row>
    <row r="17" spans="1:14" s="1" customFormat="1" ht="15">
      <c r="A17" s="64"/>
      <c r="B17" s="51" t="s">
        <v>19</v>
      </c>
      <c r="C17" s="52"/>
      <c r="D17" s="11"/>
      <c r="E17" s="12"/>
      <c r="F17" s="11"/>
      <c r="G17" s="12"/>
      <c r="H17" s="11"/>
      <c r="I17" s="12"/>
      <c r="J17" s="11"/>
      <c r="K17" s="35"/>
      <c r="L17" s="12"/>
      <c r="M17" s="11"/>
      <c r="N17" s="11"/>
    </row>
    <row r="18" spans="1:14" s="1" customFormat="1" ht="15">
      <c r="A18" s="64"/>
      <c r="B18" s="51" t="s">
        <v>20</v>
      </c>
      <c r="C18" s="52"/>
      <c r="D18" s="11">
        <f>SUM(D19:D29)</f>
        <v>135810378.15</v>
      </c>
      <c r="E18" s="11">
        <f aca="true" t="shared" si="3" ref="E18:N18">SUM(E19:E29)</f>
        <v>141066239.7781728</v>
      </c>
      <c r="F18" s="11">
        <f t="shared" si="3"/>
        <v>145298226.97151798</v>
      </c>
      <c r="G18" s="11">
        <f t="shared" si="3"/>
        <v>149657173.78066352</v>
      </c>
      <c r="H18" s="11">
        <f t="shared" si="3"/>
        <v>154146888.9940834</v>
      </c>
      <c r="I18" s="11">
        <f t="shared" si="3"/>
        <v>158771295.66390592</v>
      </c>
      <c r="J18" s="11">
        <f t="shared" si="3"/>
        <v>163534434.53382307</v>
      </c>
      <c r="K18" s="11">
        <f t="shared" si="3"/>
        <v>168440467.56983778</v>
      </c>
      <c r="L18" s="11">
        <f t="shared" si="3"/>
        <v>173493681.59693295</v>
      </c>
      <c r="M18" s="11">
        <f t="shared" si="3"/>
        <v>178698492.04484093</v>
      </c>
      <c r="N18" s="11">
        <f t="shared" si="3"/>
        <v>184059446.8061861</v>
      </c>
    </row>
    <row r="19" spans="1:14" s="1" customFormat="1" ht="15">
      <c r="A19" s="8"/>
      <c r="B19" s="13"/>
      <c r="C19" s="14" t="s">
        <v>21</v>
      </c>
      <c r="D19" s="11">
        <v>89678668.84</v>
      </c>
      <c r="E19" s="12">
        <v>93149233.3261854</v>
      </c>
      <c r="F19" s="11">
        <f aca="true" t="shared" si="4" ref="D19:N28">E19*3%+E19</f>
        <v>95943710.32597096</v>
      </c>
      <c r="G19" s="11">
        <f t="shared" si="4"/>
        <v>98822021.63575009</v>
      </c>
      <c r="H19" s="11">
        <f t="shared" si="4"/>
        <v>101786682.28482258</v>
      </c>
      <c r="I19" s="11">
        <f t="shared" si="4"/>
        <v>104840282.75336726</v>
      </c>
      <c r="J19" s="11">
        <f t="shared" si="4"/>
        <v>107985491.23596828</v>
      </c>
      <c r="K19" s="11">
        <f t="shared" si="4"/>
        <v>111225055.97304733</v>
      </c>
      <c r="L19" s="11">
        <f t="shared" si="4"/>
        <v>114561807.65223876</v>
      </c>
      <c r="M19" s="11">
        <f t="shared" si="4"/>
        <v>117998661.88180593</v>
      </c>
      <c r="N19" s="11">
        <f t="shared" si="4"/>
        <v>121538621.7382601</v>
      </c>
    </row>
    <row r="20" spans="1:14" s="1" customFormat="1" ht="15">
      <c r="A20" s="8"/>
      <c r="B20" s="13"/>
      <c r="C20" s="14" t="s">
        <v>22</v>
      </c>
      <c r="D20" s="11">
        <v>21841740.88</v>
      </c>
      <c r="E20" s="12">
        <v>22687016.2541334</v>
      </c>
      <c r="F20" s="11">
        <f t="shared" si="4"/>
        <v>23367626.7417574</v>
      </c>
      <c r="G20" s="11">
        <f t="shared" si="4"/>
        <v>24068655.54401012</v>
      </c>
      <c r="H20" s="11">
        <f t="shared" si="4"/>
        <v>24790715.210330427</v>
      </c>
      <c r="I20" s="11">
        <f t="shared" si="4"/>
        <v>25534436.66664034</v>
      </c>
      <c r="J20" s="11">
        <f t="shared" si="4"/>
        <v>26300469.766639553</v>
      </c>
      <c r="K20" s="11">
        <f t="shared" si="4"/>
        <v>27089483.85963874</v>
      </c>
      <c r="L20" s="11">
        <f t="shared" si="4"/>
        <v>27902168.3754279</v>
      </c>
      <c r="M20" s="11">
        <f t="shared" si="4"/>
        <v>28739233.42669074</v>
      </c>
      <c r="N20" s="11">
        <f t="shared" si="4"/>
        <v>29601410.42949146</v>
      </c>
    </row>
    <row r="21" spans="1:14" s="1" customFormat="1" ht="15">
      <c r="A21" s="8"/>
      <c r="B21" s="13"/>
      <c r="C21" s="14" t="s">
        <v>23</v>
      </c>
      <c r="D21" s="11">
        <v>6757418.92</v>
      </c>
      <c r="E21" s="12">
        <v>7018931.0280492</v>
      </c>
      <c r="F21" s="11">
        <f t="shared" si="4"/>
        <v>7229498.958890676</v>
      </c>
      <c r="G21" s="11">
        <f t="shared" si="4"/>
        <v>7446383.927657396</v>
      </c>
      <c r="H21" s="11">
        <f t="shared" si="4"/>
        <v>7669775.445487117</v>
      </c>
      <c r="I21" s="11">
        <f t="shared" si="4"/>
        <v>7899868.70885173</v>
      </c>
      <c r="J21" s="11">
        <f t="shared" si="4"/>
        <v>8136864.770117282</v>
      </c>
      <c r="K21" s="11">
        <f t="shared" si="4"/>
        <v>8380970.7132208</v>
      </c>
      <c r="L21" s="11">
        <f t="shared" si="4"/>
        <v>8632399.834617425</v>
      </c>
      <c r="M21" s="11">
        <f t="shared" si="4"/>
        <v>8891371.829655947</v>
      </c>
      <c r="N21" s="11">
        <f t="shared" si="4"/>
        <v>9158112.984545626</v>
      </c>
    </row>
    <row r="22" spans="1:14" s="1" customFormat="1" ht="15">
      <c r="A22" s="8"/>
      <c r="B22" s="13"/>
      <c r="C22" s="14" t="s">
        <v>24</v>
      </c>
      <c r="D22" s="11">
        <v>262080.36</v>
      </c>
      <c r="E22" s="12">
        <v>272222.869932</v>
      </c>
      <c r="F22" s="11">
        <f t="shared" si="4"/>
        <v>280389.55602996</v>
      </c>
      <c r="G22" s="11">
        <f t="shared" si="4"/>
        <v>288801.2427108588</v>
      </c>
      <c r="H22" s="11">
        <f t="shared" si="4"/>
        <v>297465.2799921846</v>
      </c>
      <c r="I22" s="11">
        <f t="shared" si="4"/>
        <v>306389.23839195014</v>
      </c>
      <c r="J22" s="11">
        <f t="shared" si="4"/>
        <v>315580.91554370866</v>
      </c>
      <c r="K22" s="11">
        <f t="shared" si="4"/>
        <v>325048.3430100199</v>
      </c>
      <c r="L22" s="11">
        <f t="shared" si="4"/>
        <v>334799.7933003205</v>
      </c>
      <c r="M22" s="11">
        <f t="shared" si="4"/>
        <v>344843.7870993301</v>
      </c>
      <c r="N22" s="11">
        <f t="shared" si="4"/>
        <v>355189.10071231</v>
      </c>
    </row>
    <row r="23" spans="1:14" s="1" customFormat="1" ht="15">
      <c r="A23" s="8"/>
      <c r="B23" s="13"/>
      <c r="C23" s="14" t="s">
        <v>25</v>
      </c>
      <c r="D23" s="9"/>
      <c r="E23" s="10"/>
      <c r="F23" s="11">
        <f t="shared" si="4"/>
        <v>0</v>
      </c>
      <c r="G23" s="10"/>
      <c r="H23" s="9"/>
      <c r="I23" s="10"/>
      <c r="J23" s="9"/>
      <c r="K23" s="36"/>
      <c r="L23" s="10"/>
      <c r="M23" s="9"/>
      <c r="N23" s="9"/>
    </row>
    <row r="24" spans="1:14" s="1" customFormat="1" ht="15">
      <c r="A24" s="8"/>
      <c r="B24" s="13"/>
      <c r="C24" s="14" t="s">
        <v>26</v>
      </c>
      <c r="D24" s="11">
        <v>2059467.57</v>
      </c>
      <c r="E24" s="12">
        <v>2139168.964959</v>
      </c>
      <c r="F24" s="11">
        <f t="shared" si="4"/>
        <v>2203344.0339077697</v>
      </c>
      <c r="G24" s="11">
        <f t="shared" si="4"/>
        <v>2269444.354925003</v>
      </c>
      <c r="H24" s="11">
        <f t="shared" si="4"/>
        <v>2337527.685572753</v>
      </c>
      <c r="I24" s="11">
        <f t="shared" si="4"/>
        <v>2407653.5161399357</v>
      </c>
      <c r="J24" s="11">
        <f t="shared" si="4"/>
        <v>2479883.1216241335</v>
      </c>
      <c r="K24" s="11">
        <f t="shared" si="4"/>
        <v>2554279.6152728577</v>
      </c>
      <c r="L24" s="11">
        <f t="shared" si="4"/>
        <v>2630908.0037310435</v>
      </c>
      <c r="M24" s="11">
        <f t="shared" si="4"/>
        <v>2709835.243842975</v>
      </c>
      <c r="N24" s="11">
        <f t="shared" si="4"/>
        <v>2791130.301158264</v>
      </c>
    </row>
    <row r="25" spans="1:14" s="1" customFormat="1" ht="15">
      <c r="A25" s="8"/>
      <c r="B25" s="13"/>
      <c r="C25" s="14" t="s">
        <v>27</v>
      </c>
      <c r="D25" s="9"/>
      <c r="E25" s="10"/>
      <c r="F25" s="11">
        <f t="shared" si="4"/>
        <v>0</v>
      </c>
      <c r="G25" s="10"/>
      <c r="H25" s="9"/>
      <c r="I25" s="10"/>
      <c r="J25" s="9"/>
      <c r="K25" s="36"/>
      <c r="L25" s="10"/>
      <c r="M25" s="9"/>
      <c r="N25" s="9"/>
    </row>
    <row r="26" spans="1:14" s="1" customFormat="1" ht="15">
      <c r="A26" s="8"/>
      <c r="B26" s="13"/>
      <c r="C26" s="14" t="s">
        <v>28</v>
      </c>
      <c r="D26" s="9"/>
      <c r="E26" s="10"/>
      <c r="F26" s="11">
        <f t="shared" si="4"/>
        <v>0</v>
      </c>
      <c r="G26" s="10"/>
      <c r="H26" s="9"/>
      <c r="I26" s="10"/>
      <c r="J26" s="9"/>
      <c r="K26" s="36"/>
      <c r="L26" s="10"/>
      <c r="M26" s="9"/>
      <c r="N26" s="9"/>
    </row>
    <row r="27" spans="1:14" s="1" customFormat="1" ht="15">
      <c r="A27" s="8"/>
      <c r="B27" s="13"/>
      <c r="C27" s="14" t="s">
        <v>29</v>
      </c>
      <c r="D27" s="11">
        <v>4824685.12</v>
      </c>
      <c r="E27" s="12">
        <v>5011400.4299892</v>
      </c>
      <c r="F27" s="11">
        <f>E27*3%+E27</f>
        <v>5161742.442888876</v>
      </c>
      <c r="G27" s="11">
        <f aca="true" t="shared" si="5" ref="G27:N27">F27*3%+F27</f>
        <v>5316594.716175543</v>
      </c>
      <c r="H27" s="11">
        <f t="shared" si="5"/>
        <v>5476092.55766081</v>
      </c>
      <c r="I27" s="11">
        <f t="shared" si="5"/>
        <v>5640375.334390634</v>
      </c>
      <c r="J27" s="11">
        <f t="shared" si="5"/>
        <v>5809586.5944223525</v>
      </c>
      <c r="K27" s="11">
        <f t="shared" si="5"/>
        <v>5983874.192255023</v>
      </c>
      <c r="L27" s="11">
        <f t="shared" si="5"/>
        <v>6163390.418022674</v>
      </c>
      <c r="M27" s="11">
        <f t="shared" si="5"/>
        <v>6348292.130563354</v>
      </c>
      <c r="N27" s="11">
        <f t="shared" si="5"/>
        <v>6538740.8944802545</v>
      </c>
    </row>
    <row r="28" spans="1:14" s="1" customFormat="1" ht="15">
      <c r="A28" s="8"/>
      <c r="B28" s="13"/>
      <c r="C28" s="14" t="s">
        <v>30</v>
      </c>
      <c r="D28" s="11">
        <v>10386316.46</v>
      </c>
      <c r="E28" s="12">
        <v>10788266.9049246</v>
      </c>
      <c r="F28" s="11">
        <f t="shared" si="4"/>
        <v>11111914.912072338</v>
      </c>
      <c r="G28" s="11">
        <f t="shared" si="4"/>
        <v>11445272.359434508</v>
      </c>
      <c r="H28" s="11">
        <f t="shared" si="4"/>
        <v>11788630.530217543</v>
      </c>
      <c r="I28" s="11">
        <f t="shared" si="4"/>
        <v>12142289.44612407</v>
      </c>
      <c r="J28" s="11">
        <f t="shared" si="4"/>
        <v>12506558.129507791</v>
      </c>
      <c r="K28" s="11">
        <f t="shared" si="4"/>
        <v>12881754.873393025</v>
      </c>
      <c r="L28" s="11">
        <f t="shared" si="4"/>
        <v>13268207.519594816</v>
      </c>
      <c r="M28" s="11">
        <f t="shared" si="4"/>
        <v>13666253.745182661</v>
      </c>
      <c r="N28" s="11">
        <f t="shared" si="4"/>
        <v>14076241.357538141</v>
      </c>
    </row>
    <row r="29" spans="1:14" s="1" customFormat="1" ht="15">
      <c r="A29" s="8"/>
      <c r="B29" s="13"/>
      <c r="C29" s="14" t="s">
        <v>31</v>
      </c>
      <c r="D29" s="11"/>
      <c r="E29" s="12"/>
      <c r="F29" s="11"/>
      <c r="G29" s="12"/>
      <c r="H29" s="11"/>
      <c r="I29" s="12"/>
      <c r="J29" s="11"/>
      <c r="K29" s="35"/>
      <c r="L29" s="12"/>
      <c r="M29" s="11"/>
      <c r="N29" s="11"/>
    </row>
    <row r="30" spans="1:14" s="1" customFormat="1" ht="15">
      <c r="A30" s="8"/>
      <c r="B30" s="51" t="s">
        <v>32</v>
      </c>
      <c r="C30" s="52"/>
      <c r="D30" s="11">
        <f>SUM(D31:D35)</f>
        <v>2313101.84</v>
      </c>
      <c r="E30" s="11">
        <f>SUM(E31:E35)</f>
        <v>2402618.8853628</v>
      </c>
      <c r="F30" s="11">
        <f aca="true" t="shared" si="6" ref="E30:N30">SUM(F31:F35)</f>
        <v>2474697.451923684</v>
      </c>
      <c r="G30" s="11">
        <f t="shared" si="6"/>
        <v>2548938.3754813946</v>
      </c>
      <c r="H30" s="11">
        <f t="shared" si="6"/>
        <v>2625406.5267458363</v>
      </c>
      <c r="I30" s="11">
        <f t="shared" si="6"/>
        <v>2704168.7225482115</v>
      </c>
      <c r="J30" s="11">
        <f t="shared" si="6"/>
        <v>2785293.784224658</v>
      </c>
      <c r="K30" s="11">
        <f t="shared" si="6"/>
        <v>2868852.5977513976</v>
      </c>
      <c r="L30" s="11">
        <f t="shared" si="6"/>
        <v>2954918.17568394</v>
      </c>
      <c r="M30" s="11">
        <f t="shared" si="6"/>
        <v>3043565.7209544578</v>
      </c>
      <c r="N30" s="11">
        <f t="shared" si="6"/>
        <v>3134872.6925830916</v>
      </c>
    </row>
    <row r="31" spans="1:14" s="1" customFormat="1" ht="15">
      <c r="A31" s="8"/>
      <c r="B31" s="13"/>
      <c r="C31" s="14" t="s">
        <v>33</v>
      </c>
      <c r="D31" s="11">
        <v>36057.02</v>
      </c>
      <c r="E31" s="12">
        <v>37452.4308288</v>
      </c>
      <c r="F31" s="11">
        <f>E31*3%+E31</f>
        <v>38576.003753664</v>
      </c>
      <c r="G31" s="11">
        <f aca="true" t="shared" si="7" ref="G31:N31">F31*3%+F31</f>
        <v>39733.28386627392</v>
      </c>
      <c r="H31" s="11">
        <f t="shared" si="7"/>
        <v>40925.28238226214</v>
      </c>
      <c r="I31" s="11">
        <f t="shared" si="7"/>
        <v>42153.04085373001</v>
      </c>
      <c r="J31" s="11">
        <f t="shared" si="7"/>
        <v>43417.63207934191</v>
      </c>
      <c r="K31" s="11">
        <f t="shared" si="7"/>
        <v>44720.16104172217</v>
      </c>
      <c r="L31" s="11">
        <f t="shared" si="7"/>
        <v>46061.76587297383</v>
      </c>
      <c r="M31" s="11">
        <f t="shared" si="7"/>
        <v>47443.618849163046</v>
      </c>
      <c r="N31" s="11">
        <f t="shared" si="7"/>
        <v>48866.92741463794</v>
      </c>
    </row>
    <row r="32" spans="1:14" s="1" customFormat="1" ht="15">
      <c r="A32" s="8"/>
      <c r="B32" s="13"/>
      <c r="C32" s="14" t="s">
        <v>34</v>
      </c>
      <c r="D32" s="9"/>
      <c r="E32" s="10"/>
      <c r="F32" s="9"/>
      <c r="G32" s="10"/>
      <c r="H32" s="9"/>
      <c r="I32" s="10"/>
      <c r="J32" s="9"/>
      <c r="K32" s="36"/>
      <c r="L32" s="10"/>
      <c r="M32" s="9"/>
      <c r="N32" s="9"/>
    </row>
    <row r="33" spans="1:14" s="1" customFormat="1" ht="15">
      <c r="A33" s="8"/>
      <c r="B33" s="13"/>
      <c r="C33" s="14" t="s">
        <v>35</v>
      </c>
      <c r="D33" s="11">
        <v>1362569.36</v>
      </c>
      <c r="E33" s="12">
        <v>1415300.7983868</v>
      </c>
      <c r="F33" s="11">
        <f>E33*3%+E33</f>
        <v>1457759.8223384041</v>
      </c>
      <c r="G33" s="11">
        <f aca="true" t="shared" si="8" ref="G33:N33">F33*3%+F33</f>
        <v>1501492.6170085561</v>
      </c>
      <c r="H33" s="11">
        <f t="shared" si="8"/>
        <v>1546537.3955188128</v>
      </c>
      <c r="I33" s="11">
        <f t="shared" si="8"/>
        <v>1592933.5173843773</v>
      </c>
      <c r="J33" s="11">
        <f t="shared" si="8"/>
        <v>1640721.5229059085</v>
      </c>
      <c r="K33" s="11">
        <f t="shared" si="8"/>
        <v>1689943.1685930858</v>
      </c>
      <c r="L33" s="11">
        <f t="shared" si="8"/>
        <v>1740641.4636508785</v>
      </c>
      <c r="M33" s="11">
        <f t="shared" si="8"/>
        <v>1792860.707560405</v>
      </c>
      <c r="N33" s="11">
        <f t="shared" si="8"/>
        <v>1846646.528787217</v>
      </c>
    </row>
    <row r="34" spans="1:14" s="1" customFormat="1" ht="15">
      <c r="A34" s="8"/>
      <c r="B34" s="13"/>
      <c r="C34" s="14" t="s">
        <v>36</v>
      </c>
      <c r="D34" s="9"/>
      <c r="E34" s="10"/>
      <c r="F34" s="9"/>
      <c r="G34" s="10"/>
      <c r="H34" s="9"/>
      <c r="I34" s="10"/>
      <c r="J34" s="9"/>
      <c r="K34" s="36"/>
      <c r="L34" s="10"/>
      <c r="M34" s="9"/>
      <c r="N34" s="9"/>
    </row>
    <row r="35" spans="1:14" s="1" customFormat="1" ht="15">
      <c r="A35" s="8"/>
      <c r="B35" s="13"/>
      <c r="C35" s="14" t="s">
        <v>37</v>
      </c>
      <c r="D35" s="11">
        <v>914475.46</v>
      </c>
      <c r="E35" s="12">
        <v>949865.6561471999</v>
      </c>
      <c r="F35" s="11">
        <f>E35*3%+E35</f>
        <v>978361.6258316159</v>
      </c>
      <c r="G35" s="11">
        <f aca="true" t="shared" si="9" ref="G35:N35">F35*3%+F35</f>
        <v>1007712.4746065644</v>
      </c>
      <c r="H35" s="11">
        <f t="shared" si="9"/>
        <v>1037943.8488447613</v>
      </c>
      <c r="I35" s="11">
        <f t="shared" si="9"/>
        <v>1069082.1643101042</v>
      </c>
      <c r="J35" s="11">
        <f t="shared" si="9"/>
        <v>1101154.6292394074</v>
      </c>
      <c r="K35" s="11">
        <f t="shared" si="9"/>
        <v>1134189.2681165896</v>
      </c>
      <c r="L35" s="11">
        <f t="shared" si="9"/>
        <v>1168214.9461600874</v>
      </c>
      <c r="M35" s="11">
        <f t="shared" si="9"/>
        <v>1203261.39454489</v>
      </c>
      <c r="N35" s="11">
        <f t="shared" si="9"/>
        <v>1239359.2363812367</v>
      </c>
    </row>
    <row r="36" spans="1:14" s="1" customFormat="1" ht="15">
      <c r="A36" s="8"/>
      <c r="B36" s="51" t="s">
        <v>38</v>
      </c>
      <c r="C36" s="52"/>
      <c r="D36" s="9"/>
      <c r="E36" s="10"/>
      <c r="F36" s="9"/>
      <c r="G36" s="10"/>
      <c r="H36" s="9"/>
      <c r="I36" s="10"/>
      <c r="J36" s="9"/>
      <c r="K36" s="36"/>
      <c r="L36" s="10"/>
      <c r="M36" s="9"/>
      <c r="N36" s="9"/>
    </row>
    <row r="37" spans="1:14" s="1" customFormat="1" ht="15">
      <c r="A37" s="8"/>
      <c r="B37" s="51" t="s">
        <v>39</v>
      </c>
      <c r="C37" s="52"/>
      <c r="D37" s="11">
        <f>D38</f>
        <v>0</v>
      </c>
      <c r="E37" s="11">
        <f aca="true" t="shared" si="10" ref="E37:N37">E38</f>
        <v>0</v>
      </c>
      <c r="F37" s="11">
        <f t="shared" si="10"/>
        <v>0</v>
      </c>
      <c r="G37" s="11">
        <f t="shared" si="10"/>
        <v>0</v>
      </c>
      <c r="H37" s="11">
        <f t="shared" si="10"/>
        <v>0</v>
      </c>
      <c r="I37" s="11">
        <f t="shared" si="10"/>
        <v>0</v>
      </c>
      <c r="J37" s="11">
        <f t="shared" si="10"/>
        <v>0</v>
      </c>
      <c r="K37" s="11">
        <f t="shared" si="10"/>
        <v>0</v>
      </c>
      <c r="L37" s="11">
        <f t="shared" si="10"/>
        <v>0</v>
      </c>
      <c r="M37" s="11">
        <f t="shared" si="10"/>
        <v>0</v>
      </c>
      <c r="N37" s="11">
        <f t="shared" si="10"/>
        <v>0</v>
      </c>
    </row>
    <row r="38" spans="1:14" s="1" customFormat="1" ht="15">
      <c r="A38" s="8"/>
      <c r="B38" s="13"/>
      <c r="C38" s="14" t="s">
        <v>40</v>
      </c>
      <c r="D38" s="11">
        <v>0</v>
      </c>
      <c r="E38" s="12">
        <v>0</v>
      </c>
      <c r="F38" s="11">
        <f>E38*3%+E38</f>
        <v>0</v>
      </c>
      <c r="G38" s="11">
        <f aca="true" t="shared" si="11" ref="G38:N38">F38*3%+F38</f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11"/>
        <v>0</v>
      </c>
      <c r="M38" s="11">
        <f t="shared" si="11"/>
        <v>0</v>
      </c>
      <c r="N38" s="11">
        <f t="shared" si="11"/>
        <v>0</v>
      </c>
    </row>
    <row r="39" spans="1:14" s="1" customFormat="1" ht="15">
      <c r="A39" s="8"/>
      <c r="B39" s="51" t="s">
        <v>41</v>
      </c>
      <c r="C39" s="52"/>
      <c r="D39" s="11">
        <f>SUM(D40:D42)</f>
        <v>15000000</v>
      </c>
      <c r="E39" s="11">
        <f>SUM(E40:E42)</f>
        <v>702699</v>
      </c>
      <c r="F39" s="11">
        <f>SUM(F40:F42)</f>
        <v>723779.97</v>
      </c>
      <c r="G39" s="11">
        <f>SUM(G40:G42)</f>
        <v>745493.3691</v>
      </c>
      <c r="H39" s="11">
        <f>SUM(H40:H42)</f>
        <v>767858.170173</v>
      </c>
      <c r="I39" s="11">
        <f>SUM(I40:I42)</f>
        <v>790893.9152781899</v>
      </c>
      <c r="J39" s="11">
        <f>SUM(J40:J42)</f>
        <v>814620.7327365356</v>
      </c>
      <c r="K39" s="11">
        <f>SUM(K40:K42)</f>
        <v>839059.3547186317</v>
      </c>
      <c r="L39" s="11">
        <f>SUM(L40:L42)</f>
        <v>864231.1353601906</v>
      </c>
      <c r="M39" s="11">
        <f>SUM(M40:M42)</f>
        <v>890158.0694209964</v>
      </c>
      <c r="N39" s="11">
        <f>SUM(N40:N42)</f>
        <v>916862.8115036263</v>
      </c>
    </row>
    <row r="40" spans="1:14" s="1" customFormat="1" ht="15">
      <c r="A40" s="8"/>
      <c r="B40" s="13"/>
      <c r="C40" s="14" t="s">
        <v>42</v>
      </c>
      <c r="D40" s="11">
        <v>0</v>
      </c>
      <c r="E40" s="12">
        <v>0</v>
      </c>
      <c r="F40" s="11">
        <v>0</v>
      </c>
      <c r="G40" s="12">
        <v>0</v>
      </c>
      <c r="H40" s="11">
        <v>0</v>
      </c>
      <c r="I40" s="12">
        <v>0</v>
      </c>
      <c r="J40" s="11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s="1" customFormat="1" ht="15">
      <c r="A41" s="8"/>
      <c r="B41" s="13"/>
      <c r="C41" s="14" t="s">
        <v>43</v>
      </c>
      <c r="D41" s="11">
        <v>0</v>
      </c>
      <c r="E41" s="12">
        <v>702699</v>
      </c>
      <c r="F41" s="11">
        <f>E41*3%+E41</f>
        <v>723779.97</v>
      </c>
      <c r="G41" s="11">
        <f aca="true" t="shared" si="12" ref="G41:N41">F41*3%+F41</f>
        <v>745493.3691</v>
      </c>
      <c r="H41" s="11">
        <f t="shared" si="12"/>
        <v>767858.170173</v>
      </c>
      <c r="I41" s="11">
        <f t="shared" si="12"/>
        <v>790893.9152781899</v>
      </c>
      <c r="J41" s="11">
        <f t="shared" si="12"/>
        <v>814620.7327365356</v>
      </c>
      <c r="K41" s="11">
        <f t="shared" si="12"/>
        <v>839059.3547186317</v>
      </c>
      <c r="L41" s="11">
        <f t="shared" si="12"/>
        <v>864231.1353601906</v>
      </c>
      <c r="M41" s="11">
        <f t="shared" si="12"/>
        <v>890158.0694209964</v>
      </c>
      <c r="N41" s="11">
        <f t="shared" si="12"/>
        <v>916862.8115036263</v>
      </c>
    </row>
    <row r="42" spans="1:14" s="1" customFormat="1" ht="15">
      <c r="A42" s="15"/>
      <c r="B42" s="16"/>
      <c r="C42" s="17" t="s">
        <v>44</v>
      </c>
      <c r="D42" s="11">
        <v>15000000</v>
      </c>
      <c r="E42" s="12"/>
      <c r="F42" s="11"/>
      <c r="G42" s="12"/>
      <c r="H42" s="11"/>
      <c r="I42" s="12"/>
      <c r="J42" s="11"/>
      <c r="K42" s="12"/>
      <c r="L42" s="12"/>
      <c r="M42" s="12"/>
      <c r="N42" s="12"/>
    </row>
    <row r="43" spans="1:14" s="1" customFormat="1" ht="15">
      <c r="A43" s="55">
        <v>0</v>
      </c>
      <c r="B43" s="56"/>
      <c r="C43" s="56"/>
      <c r="D43" s="19"/>
      <c r="E43" s="20"/>
      <c r="F43" s="19"/>
      <c r="G43" s="20"/>
      <c r="H43" s="19"/>
      <c r="I43" s="20"/>
      <c r="J43" s="19"/>
      <c r="K43" s="37"/>
      <c r="L43" s="20"/>
      <c r="M43" s="19"/>
      <c r="N43" s="19"/>
    </row>
    <row r="44" spans="1:14" s="1" customFormat="1" ht="15">
      <c r="A44" s="55" t="s">
        <v>45</v>
      </c>
      <c r="B44" s="56"/>
      <c r="C44" s="56"/>
      <c r="D44" s="18">
        <f>D10+D12+D13+D14+D15+D18+D16+D30+D36+D37+D39</f>
        <v>205120006.29</v>
      </c>
      <c r="E44" s="18">
        <f>E10+E12+E13+E14+E15+E18+E16+E30+E36+E37+E39</f>
        <v>197477650.52294722</v>
      </c>
      <c r="F44" s="18">
        <f aca="true" t="shared" si="13" ref="E44:M44">F10+F12+F13+F14+F15+F18+F16+F30+F36+F37+F39</f>
        <v>203401980.03863564</v>
      </c>
      <c r="G44" s="18">
        <f t="shared" si="13"/>
        <v>209504039.43979472</v>
      </c>
      <c r="H44" s="18">
        <f t="shared" si="13"/>
        <v>215789160.62298852</v>
      </c>
      <c r="I44" s="18">
        <f t="shared" si="13"/>
        <v>222262835.4416782</v>
      </c>
      <c r="J44" s="18">
        <f t="shared" si="13"/>
        <v>228930720.5049285</v>
      </c>
      <c r="K44" s="18">
        <f t="shared" si="13"/>
        <v>235798642.1200764</v>
      </c>
      <c r="L44" s="18">
        <f t="shared" si="13"/>
        <v>242872601.3836787</v>
      </c>
      <c r="M44" s="18">
        <f t="shared" si="13"/>
        <v>250158779.42518905</v>
      </c>
      <c r="N44" s="18">
        <f>N10+N12+N13+N14+N15+N18+N16+N30+N36+N37+N39</f>
        <v>257663542.8079447</v>
      </c>
    </row>
    <row r="45" spans="1:14" s="1" customFormat="1" ht="15">
      <c r="A45" s="55" t="s">
        <v>46</v>
      </c>
      <c r="B45" s="56"/>
      <c r="C45" s="56"/>
      <c r="D45" s="19"/>
      <c r="E45" s="20"/>
      <c r="F45" s="19"/>
      <c r="G45" s="20"/>
      <c r="H45" s="19"/>
      <c r="I45" s="20"/>
      <c r="J45" s="19"/>
      <c r="K45" s="37"/>
      <c r="L45" s="20"/>
      <c r="M45" s="19"/>
      <c r="N45" s="19"/>
    </row>
    <row r="46" spans="1:14" s="1" customFormat="1" ht="15">
      <c r="A46" s="15"/>
      <c r="B46" s="16"/>
      <c r="C46" s="17"/>
      <c r="D46" s="11"/>
      <c r="E46" s="12"/>
      <c r="F46" s="11"/>
      <c r="G46" s="12"/>
      <c r="H46" s="11"/>
      <c r="I46" s="12"/>
      <c r="J46" s="11"/>
      <c r="K46" s="35"/>
      <c r="L46" s="12"/>
      <c r="M46" s="11"/>
      <c r="N46" s="11"/>
    </row>
    <row r="47" spans="1:14" s="1" customFormat="1" ht="15">
      <c r="A47" s="55" t="s">
        <v>47</v>
      </c>
      <c r="B47" s="56"/>
      <c r="C47" s="56"/>
      <c r="D47" s="19"/>
      <c r="E47" s="20"/>
      <c r="F47" s="19"/>
      <c r="G47" s="20"/>
      <c r="H47" s="19"/>
      <c r="I47" s="20"/>
      <c r="J47" s="19"/>
      <c r="K47" s="37"/>
      <c r="L47" s="20"/>
      <c r="M47" s="19"/>
      <c r="N47" s="19"/>
    </row>
    <row r="48" spans="1:14" s="1" customFormat="1" ht="15">
      <c r="A48" s="8"/>
      <c r="B48" s="51" t="s">
        <v>48</v>
      </c>
      <c r="C48" s="52"/>
      <c r="D48" s="11">
        <f>SUM(D49:D56)</f>
        <v>157911528.05</v>
      </c>
      <c r="E48" s="11">
        <f>SUM(E49:E56)</f>
        <v>164022704.18</v>
      </c>
      <c r="F48" s="11">
        <f>SUM(F49:F56)</f>
        <v>168943385.3054</v>
      </c>
      <c r="G48" s="11">
        <f>SUM(G49:G56)</f>
        <v>174011686.864562</v>
      </c>
      <c r="H48" s="11">
        <f>SUM(H49:H56)</f>
        <v>179232037.47049886</v>
      </c>
      <c r="I48" s="11">
        <f>SUM(I49:I56)</f>
        <v>184608998.59461385</v>
      </c>
      <c r="J48" s="11">
        <f>SUM(J49:J56)</f>
        <v>190147268.55245227</v>
      </c>
      <c r="K48" s="11">
        <f>SUM(K49:K56)</f>
        <v>195851686.60902584</v>
      </c>
      <c r="L48" s="11">
        <f>SUM(L49:L56)</f>
        <v>201727237.2072966</v>
      </c>
      <c r="M48" s="11">
        <f>SUM(M49:M56)</f>
        <v>207779054.32351547</v>
      </c>
      <c r="N48" s="11">
        <f>SUM(N49:N56)</f>
        <v>214012425.95322096</v>
      </c>
    </row>
    <row r="49" spans="1:14" s="1" customFormat="1" ht="15">
      <c r="A49" s="8"/>
      <c r="B49" s="13"/>
      <c r="C49" s="14" t="s">
        <v>49</v>
      </c>
      <c r="D49" s="11"/>
      <c r="E49" s="12"/>
      <c r="F49" s="11"/>
      <c r="G49" s="12"/>
      <c r="H49" s="11"/>
      <c r="I49" s="12"/>
      <c r="J49" s="11"/>
      <c r="K49" s="35"/>
      <c r="L49" s="12"/>
      <c r="M49" s="11"/>
      <c r="N49" s="11"/>
    </row>
    <row r="50" spans="1:14" s="1" customFormat="1" ht="15">
      <c r="A50" s="8"/>
      <c r="B50" s="13"/>
      <c r="C50" s="14" t="s">
        <v>50</v>
      </c>
      <c r="D50" s="11"/>
      <c r="E50" s="12"/>
      <c r="F50" s="11"/>
      <c r="G50" s="12"/>
      <c r="H50" s="11"/>
      <c r="I50" s="12"/>
      <c r="J50" s="11"/>
      <c r="K50" s="35"/>
      <c r="L50" s="12"/>
      <c r="M50" s="11"/>
      <c r="N50" s="11"/>
    </row>
    <row r="51" spans="1:14" s="1" customFormat="1" ht="15">
      <c r="A51" s="8"/>
      <c r="B51" s="13"/>
      <c r="C51" s="14" t="s">
        <v>51</v>
      </c>
      <c r="D51" s="11">
        <v>70669652</v>
      </c>
      <c r="E51" s="12">
        <v>73404567.53</v>
      </c>
      <c r="F51" s="11">
        <f>E51*3%+E51</f>
        <v>75606704.55590001</v>
      </c>
      <c r="G51" s="11">
        <f aca="true" t="shared" si="14" ref="G51:N51">F51*3%+F51</f>
        <v>77874905.692577</v>
      </c>
      <c r="H51" s="11">
        <f t="shared" si="14"/>
        <v>80211152.86335431</v>
      </c>
      <c r="I51" s="11">
        <f t="shared" si="14"/>
        <v>82617487.44925494</v>
      </c>
      <c r="J51" s="11">
        <f t="shared" si="14"/>
        <v>85096012.0727326</v>
      </c>
      <c r="K51" s="11">
        <f t="shared" si="14"/>
        <v>87648892.43491457</v>
      </c>
      <c r="L51" s="11">
        <f t="shared" si="14"/>
        <v>90278359.207962</v>
      </c>
      <c r="M51" s="11">
        <f t="shared" si="14"/>
        <v>92986709.98420087</v>
      </c>
      <c r="N51" s="11">
        <f t="shared" si="14"/>
        <v>95776311.28372689</v>
      </c>
    </row>
    <row r="52" spans="1:14" s="1" customFormat="1" ht="25.5">
      <c r="A52" s="8"/>
      <c r="B52" s="13"/>
      <c r="C52" s="21" t="s">
        <v>52</v>
      </c>
      <c r="D52" s="11">
        <v>87241876.05</v>
      </c>
      <c r="E52" s="12">
        <v>90618136.65</v>
      </c>
      <c r="F52" s="11">
        <f>E52*3%+E52</f>
        <v>93336680.7495</v>
      </c>
      <c r="G52" s="11">
        <f aca="true" t="shared" si="15" ref="G52:N52">F52*3%+F52</f>
        <v>96136781.171985</v>
      </c>
      <c r="H52" s="11">
        <f t="shared" si="15"/>
        <v>99020884.60714455</v>
      </c>
      <c r="I52" s="11">
        <f t="shared" si="15"/>
        <v>101991511.14535889</v>
      </c>
      <c r="J52" s="11">
        <f t="shared" si="15"/>
        <v>105051256.47971965</v>
      </c>
      <c r="K52" s="11">
        <f t="shared" si="15"/>
        <v>108202794.17411125</v>
      </c>
      <c r="L52" s="11">
        <f t="shared" si="15"/>
        <v>111448877.99933459</v>
      </c>
      <c r="M52" s="11">
        <f t="shared" si="15"/>
        <v>114792344.33931462</v>
      </c>
      <c r="N52" s="11">
        <f t="shared" si="15"/>
        <v>118236114.66949406</v>
      </c>
    </row>
    <row r="53" spans="1:14" s="1" customFormat="1" ht="15">
      <c r="A53" s="8"/>
      <c r="B53" s="13"/>
      <c r="C53" s="14" t="s">
        <v>53</v>
      </c>
      <c r="D53" s="11"/>
      <c r="E53" s="12"/>
      <c r="F53" s="11"/>
      <c r="G53" s="12"/>
      <c r="H53" s="11"/>
      <c r="I53" s="12"/>
      <c r="J53" s="11"/>
      <c r="K53" s="35"/>
      <c r="L53" s="12"/>
      <c r="M53" s="11"/>
      <c r="N53" s="11"/>
    </row>
    <row r="54" spans="1:14" s="1" customFormat="1" ht="15">
      <c r="A54" s="8"/>
      <c r="B54" s="13"/>
      <c r="C54" s="14" t="s">
        <v>54</v>
      </c>
      <c r="D54" s="11"/>
      <c r="E54" s="12"/>
      <c r="F54" s="11"/>
      <c r="G54" s="12"/>
      <c r="H54" s="11"/>
      <c r="I54" s="12"/>
      <c r="J54" s="11"/>
      <c r="K54" s="35"/>
      <c r="L54" s="12"/>
      <c r="M54" s="11"/>
      <c r="N54" s="11"/>
    </row>
    <row r="55" spans="1:14" s="1" customFormat="1" ht="25.5">
      <c r="A55" s="8"/>
      <c r="B55" s="13"/>
      <c r="C55" s="21" t="s">
        <v>55</v>
      </c>
      <c r="D55" s="22"/>
      <c r="E55" s="23"/>
      <c r="F55" s="22"/>
      <c r="G55" s="23"/>
      <c r="H55" s="22"/>
      <c r="I55" s="23"/>
      <c r="J55" s="22"/>
      <c r="K55" s="38"/>
      <c r="L55" s="23"/>
      <c r="M55" s="22"/>
      <c r="N55" s="22"/>
    </row>
    <row r="56" spans="1:14" s="1" customFormat="1" ht="15">
      <c r="A56" s="8"/>
      <c r="B56" s="13"/>
      <c r="C56" s="14" t="s">
        <v>56</v>
      </c>
      <c r="D56" s="11"/>
      <c r="E56" s="12"/>
      <c r="F56" s="11"/>
      <c r="G56" s="12"/>
      <c r="H56" s="11"/>
      <c r="I56" s="12"/>
      <c r="J56" s="11"/>
      <c r="K56" s="35"/>
      <c r="L56" s="12"/>
      <c r="M56" s="11"/>
      <c r="N56" s="11"/>
    </row>
    <row r="57" spans="1:14" s="1" customFormat="1" ht="15">
      <c r="A57" s="8"/>
      <c r="B57" s="51" t="s">
        <v>57</v>
      </c>
      <c r="C57" s="52"/>
      <c r="D57" s="11">
        <f>D61</f>
        <v>81348739.61</v>
      </c>
      <c r="E57" s="11">
        <f>E61</f>
        <v>84491742.34</v>
      </c>
      <c r="F57" s="11">
        <f>F61</f>
        <v>87026494.6102</v>
      </c>
      <c r="G57" s="11">
        <f>G61</f>
        <v>89637289.448506</v>
      </c>
      <c r="H57" s="11">
        <f aca="true" t="shared" si="16" ref="E57:M57">H61</f>
        <v>92326408.13196118</v>
      </c>
      <c r="I57" s="11">
        <f t="shared" si="16"/>
        <v>95096200.37592001</v>
      </c>
      <c r="J57" s="11">
        <f t="shared" si="16"/>
        <v>97949086.38719761</v>
      </c>
      <c r="K57" s="11">
        <f t="shared" si="16"/>
        <v>100887558.97881354</v>
      </c>
      <c r="L57" s="11">
        <f t="shared" si="16"/>
        <v>103914185.74817795</v>
      </c>
      <c r="M57" s="11">
        <f t="shared" si="16"/>
        <v>107031611.32062328</v>
      </c>
      <c r="N57" s="11">
        <f>N61</f>
        <v>110242559.66024198</v>
      </c>
    </row>
    <row r="58" spans="1:14" s="1" customFormat="1" ht="15">
      <c r="A58" s="8"/>
      <c r="B58" s="13"/>
      <c r="C58" s="14" t="s">
        <v>58</v>
      </c>
      <c r="D58" s="11"/>
      <c r="E58" s="12"/>
      <c r="F58" s="11"/>
      <c r="G58" s="12"/>
      <c r="H58" s="11"/>
      <c r="I58" s="12"/>
      <c r="J58" s="11"/>
      <c r="K58" s="35"/>
      <c r="L58" s="12"/>
      <c r="M58" s="11"/>
      <c r="N58" s="11"/>
    </row>
    <row r="59" spans="1:14" s="1" customFormat="1" ht="15">
      <c r="A59" s="8"/>
      <c r="B59" s="13"/>
      <c r="C59" s="14" t="s">
        <v>59</v>
      </c>
      <c r="D59" s="11"/>
      <c r="E59" s="12"/>
      <c r="F59" s="11"/>
      <c r="G59" s="12"/>
      <c r="H59" s="11"/>
      <c r="I59" s="12"/>
      <c r="J59" s="11"/>
      <c r="K59" s="35"/>
      <c r="L59" s="12"/>
      <c r="M59" s="11"/>
      <c r="N59" s="11"/>
    </row>
    <row r="60" spans="1:14" s="1" customFormat="1" ht="15">
      <c r="A60" s="8"/>
      <c r="B60" s="13"/>
      <c r="C60" s="14" t="s">
        <v>60</v>
      </c>
      <c r="D60" s="11"/>
      <c r="E60" s="12"/>
      <c r="F60" s="11"/>
      <c r="G60" s="12"/>
      <c r="H60" s="11"/>
      <c r="I60" s="12"/>
      <c r="J60" s="11"/>
      <c r="K60" s="35"/>
      <c r="L60" s="12"/>
      <c r="M60" s="11"/>
      <c r="N60" s="11"/>
    </row>
    <row r="61" spans="1:14" s="1" customFormat="1" ht="15">
      <c r="A61" s="8"/>
      <c r="B61" s="13"/>
      <c r="C61" s="14" t="s">
        <v>61</v>
      </c>
      <c r="D61" s="11">
        <f>69189628.11+12154111.5+5000</f>
        <v>81348739.61</v>
      </c>
      <c r="E61" s="12">
        <f>12624475.62+71867266.72</f>
        <v>84491742.34</v>
      </c>
      <c r="F61" s="11">
        <f>E61*3%+E61</f>
        <v>87026494.6102</v>
      </c>
      <c r="G61" s="11">
        <f aca="true" t="shared" si="17" ref="G61:N61">F61*3%+F61</f>
        <v>89637289.448506</v>
      </c>
      <c r="H61" s="11">
        <f t="shared" si="17"/>
        <v>92326408.13196118</v>
      </c>
      <c r="I61" s="11">
        <f t="shared" si="17"/>
        <v>95096200.37592001</v>
      </c>
      <c r="J61" s="11">
        <f t="shared" si="17"/>
        <v>97949086.38719761</v>
      </c>
      <c r="K61" s="11">
        <f t="shared" si="17"/>
        <v>100887558.97881354</v>
      </c>
      <c r="L61" s="11">
        <f t="shared" si="17"/>
        <v>103914185.74817795</v>
      </c>
      <c r="M61" s="11">
        <f t="shared" si="17"/>
        <v>107031611.32062328</v>
      </c>
      <c r="N61" s="11">
        <f t="shared" si="17"/>
        <v>110242559.66024198</v>
      </c>
    </row>
    <row r="62" spans="1:14" s="1" customFormat="1" ht="15">
      <c r="A62" s="8"/>
      <c r="B62" s="51" t="s">
        <v>62</v>
      </c>
      <c r="C62" s="52"/>
      <c r="D62" s="11"/>
      <c r="E62" s="12"/>
      <c r="F62" s="11"/>
      <c r="G62" s="12"/>
      <c r="H62" s="11"/>
      <c r="I62" s="12"/>
      <c r="J62" s="11"/>
      <c r="K62" s="35"/>
      <c r="L62" s="12"/>
      <c r="M62" s="11"/>
      <c r="N62" s="11"/>
    </row>
    <row r="63" spans="1:14" s="1" customFormat="1" ht="15">
      <c r="A63" s="8"/>
      <c r="B63" s="13"/>
      <c r="C63" s="14" t="s">
        <v>63</v>
      </c>
      <c r="D63" s="11"/>
      <c r="E63" s="12"/>
      <c r="F63" s="11"/>
      <c r="G63" s="12"/>
      <c r="H63" s="11"/>
      <c r="I63" s="12"/>
      <c r="J63" s="11"/>
      <c r="K63" s="35"/>
      <c r="L63" s="12"/>
      <c r="M63" s="11"/>
      <c r="N63" s="11"/>
    </row>
    <row r="64" spans="1:14" s="1" customFormat="1" ht="15">
      <c r="A64" s="8"/>
      <c r="B64" s="13"/>
      <c r="C64" s="14" t="s">
        <v>64</v>
      </c>
      <c r="D64" s="11"/>
      <c r="E64" s="12"/>
      <c r="F64" s="11"/>
      <c r="G64" s="12"/>
      <c r="H64" s="11"/>
      <c r="I64" s="12"/>
      <c r="J64" s="11"/>
      <c r="K64" s="35"/>
      <c r="L64" s="12"/>
      <c r="M64" s="11"/>
      <c r="N64" s="11"/>
    </row>
    <row r="65" spans="1:14" s="1" customFormat="1" ht="15">
      <c r="A65" s="8"/>
      <c r="B65" s="51" t="s">
        <v>65</v>
      </c>
      <c r="C65" s="52"/>
      <c r="D65" s="11"/>
      <c r="E65" s="12"/>
      <c r="F65" s="11"/>
      <c r="G65" s="12"/>
      <c r="H65" s="11"/>
      <c r="I65" s="12"/>
      <c r="J65" s="11"/>
      <c r="K65" s="35"/>
      <c r="L65" s="12"/>
      <c r="M65" s="11"/>
      <c r="N65" s="11"/>
    </row>
    <row r="66" spans="1:14" s="1" customFormat="1" ht="15">
      <c r="A66" s="8"/>
      <c r="B66" s="51" t="s">
        <v>66</v>
      </c>
      <c r="C66" s="52"/>
      <c r="D66" s="11">
        <f>2587500+310500+593250</f>
        <v>3491250</v>
      </c>
      <c r="E66" s="12">
        <f>5193.5+616208.78+322516.35+2687636.25</f>
        <v>3631554.88</v>
      </c>
      <c r="F66" s="11">
        <f>E66*3%+E66</f>
        <v>3740501.5264</v>
      </c>
      <c r="G66" s="11">
        <f aca="true" t="shared" si="18" ref="G66:N66">F66*3%+F66</f>
        <v>3852716.5721919998</v>
      </c>
      <c r="H66" s="11">
        <f t="shared" si="18"/>
        <v>3968298.06935776</v>
      </c>
      <c r="I66" s="11">
        <f t="shared" si="18"/>
        <v>4087347.0114384927</v>
      </c>
      <c r="J66" s="11">
        <f t="shared" si="18"/>
        <v>4209967.421781647</v>
      </c>
      <c r="K66" s="11">
        <f t="shared" si="18"/>
        <v>4336266.444435096</v>
      </c>
      <c r="L66" s="11">
        <f t="shared" si="18"/>
        <v>4466354.437768149</v>
      </c>
      <c r="M66" s="11">
        <f t="shared" si="18"/>
        <v>4600345.070901194</v>
      </c>
      <c r="N66" s="11">
        <f t="shared" si="18"/>
        <v>4738355.42302823</v>
      </c>
    </row>
    <row r="67" spans="1:14" s="1" customFormat="1" ht="15">
      <c r="A67" s="24"/>
      <c r="B67" s="65"/>
      <c r="C67" s="66"/>
      <c r="D67" s="11"/>
      <c r="E67" s="12"/>
      <c r="F67" s="11"/>
      <c r="G67" s="12"/>
      <c r="H67" s="11"/>
      <c r="I67" s="12"/>
      <c r="J67" s="11"/>
      <c r="K67" s="35"/>
      <c r="L67" s="12"/>
      <c r="M67" s="11"/>
      <c r="N67" s="11"/>
    </row>
    <row r="68" spans="1:14" s="1" customFormat="1" ht="15">
      <c r="A68" s="55" t="s">
        <v>67</v>
      </c>
      <c r="B68" s="56"/>
      <c r="C68" s="56"/>
      <c r="D68" s="11">
        <f>D48+D57+D66+D62</f>
        <v>242751517.66000003</v>
      </c>
      <c r="E68" s="11">
        <f>E48+E57+E66+E62</f>
        <v>252146001.4</v>
      </c>
      <c r="F68" s="11">
        <f aca="true" t="shared" si="19" ref="F68:N68">F48+F57+F66+F62</f>
        <v>259710381.442</v>
      </c>
      <c r="G68" s="11">
        <f t="shared" si="19"/>
        <v>267501692.88526002</v>
      </c>
      <c r="H68" s="11">
        <f t="shared" si="19"/>
        <v>275526743.6718178</v>
      </c>
      <c r="I68" s="11">
        <f t="shared" si="19"/>
        <v>283792545.98197234</v>
      </c>
      <c r="J68" s="11">
        <f t="shared" si="19"/>
        <v>292306322.36143154</v>
      </c>
      <c r="K68" s="11">
        <f t="shared" si="19"/>
        <v>301075512.0322745</v>
      </c>
      <c r="L68" s="11">
        <f t="shared" si="19"/>
        <v>310107777.3932427</v>
      </c>
      <c r="M68" s="11">
        <f t="shared" si="19"/>
        <v>319411010.71503997</v>
      </c>
      <c r="N68" s="11">
        <f t="shared" si="19"/>
        <v>328993341.03649116</v>
      </c>
    </row>
    <row r="69" spans="1:14" s="1" customFormat="1" ht="15">
      <c r="A69" s="15"/>
      <c r="B69" s="65"/>
      <c r="C69" s="66"/>
      <c r="D69" s="11"/>
      <c r="E69" s="12"/>
      <c r="F69" s="11"/>
      <c r="G69" s="12"/>
      <c r="H69" s="11"/>
      <c r="I69" s="12"/>
      <c r="J69" s="11"/>
      <c r="K69" s="35"/>
      <c r="L69" s="12"/>
      <c r="M69" s="11"/>
      <c r="N69" s="11"/>
    </row>
    <row r="70" spans="1:14" s="1" customFormat="1" ht="15">
      <c r="A70" s="55" t="s">
        <v>68</v>
      </c>
      <c r="B70" s="56"/>
      <c r="C70" s="56"/>
      <c r="D70" s="19"/>
      <c r="E70" s="20"/>
      <c r="F70" s="19"/>
      <c r="G70" s="20"/>
      <c r="H70" s="19"/>
      <c r="I70" s="20"/>
      <c r="J70" s="19"/>
      <c r="K70" s="37"/>
      <c r="L70" s="20"/>
      <c r="M70" s="19"/>
      <c r="N70" s="19"/>
    </row>
    <row r="71" spans="1:14" s="1" customFormat="1" ht="15">
      <c r="A71" s="8"/>
      <c r="B71" s="51" t="s">
        <v>69</v>
      </c>
      <c r="C71" s="52"/>
      <c r="D71" s="11"/>
      <c r="E71" s="12"/>
      <c r="F71" s="11"/>
      <c r="G71" s="12"/>
      <c r="H71" s="11"/>
      <c r="I71" s="12"/>
      <c r="J71" s="11"/>
      <c r="K71" s="35"/>
      <c r="L71" s="12"/>
      <c r="M71" s="11"/>
      <c r="N71" s="11"/>
    </row>
    <row r="72" spans="1:14" s="1" customFormat="1" ht="15">
      <c r="A72" s="15"/>
      <c r="B72" s="65"/>
      <c r="C72" s="66"/>
      <c r="D72" s="11"/>
      <c r="E72" s="12"/>
      <c r="F72" s="11"/>
      <c r="G72" s="12"/>
      <c r="H72" s="11"/>
      <c r="I72" s="12"/>
      <c r="J72" s="11"/>
      <c r="K72" s="35"/>
      <c r="L72" s="12"/>
      <c r="M72" s="11"/>
      <c r="N72" s="11"/>
    </row>
    <row r="73" spans="1:14" s="1" customFormat="1" ht="15">
      <c r="A73" s="55" t="s">
        <v>70</v>
      </c>
      <c r="B73" s="56"/>
      <c r="C73" s="56"/>
      <c r="D73" s="11">
        <f>D68+D44</f>
        <v>447871523.95000005</v>
      </c>
      <c r="E73" s="11">
        <f aca="true" t="shared" si="20" ref="E73:M73">E68+E44</f>
        <v>449623651.9229472</v>
      </c>
      <c r="F73" s="11">
        <f t="shared" si="20"/>
        <v>463112361.48063564</v>
      </c>
      <c r="G73" s="11">
        <f t="shared" si="20"/>
        <v>477005732.32505476</v>
      </c>
      <c r="H73" s="11">
        <f>H68+H44</f>
        <v>491315904.2948063</v>
      </c>
      <c r="I73" s="11">
        <f t="shared" si="20"/>
        <v>506055381.4236505</v>
      </c>
      <c r="J73" s="11">
        <f t="shared" si="20"/>
        <v>521237042.86636007</v>
      </c>
      <c r="K73" s="11">
        <f t="shared" si="20"/>
        <v>536874154.1523509</v>
      </c>
      <c r="L73" s="11">
        <f t="shared" si="20"/>
        <v>552980378.7769214</v>
      </c>
      <c r="M73" s="11">
        <f t="shared" si="20"/>
        <v>569569790.140229</v>
      </c>
      <c r="N73" s="11">
        <f>N68+N44</f>
        <v>586656883.8444358</v>
      </c>
    </row>
    <row r="74" spans="1:14" s="1" customFormat="1" ht="15">
      <c r="A74" s="15"/>
      <c r="B74" s="65"/>
      <c r="C74" s="66"/>
      <c r="D74" s="11"/>
      <c r="E74" s="12"/>
      <c r="F74" s="11"/>
      <c r="G74" s="12"/>
      <c r="H74" s="11"/>
      <c r="I74" s="12"/>
      <c r="J74" s="11"/>
      <c r="K74" s="35"/>
      <c r="L74" s="12"/>
      <c r="M74" s="11"/>
      <c r="N74" s="11"/>
    </row>
    <row r="75" spans="1:14" s="1" customFormat="1" ht="15">
      <c r="A75" s="8"/>
      <c r="B75" s="67" t="s">
        <v>71</v>
      </c>
      <c r="C75" s="56"/>
      <c r="D75" s="19"/>
      <c r="E75" s="20"/>
      <c r="F75" s="19"/>
      <c r="G75" s="20"/>
      <c r="H75" s="19"/>
      <c r="I75" s="20"/>
      <c r="J75" s="19"/>
      <c r="K75" s="37"/>
      <c r="L75" s="20"/>
      <c r="M75" s="19"/>
      <c r="N75" s="19"/>
    </row>
    <row r="76" spans="1:14" s="1" customFormat="1" ht="15">
      <c r="A76" s="8"/>
      <c r="B76" s="51" t="s">
        <v>72</v>
      </c>
      <c r="C76" s="52"/>
      <c r="D76" s="11">
        <f>3500000+1500000</f>
        <v>5000000</v>
      </c>
      <c r="E76" s="12"/>
      <c r="F76" s="11"/>
      <c r="G76" s="12"/>
      <c r="H76" s="11"/>
      <c r="I76" s="12"/>
      <c r="J76" s="11"/>
      <c r="K76" s="35"/>
      <c r="L76" s="12"/>
      <c r="M76" s="11"/>
      <c r="N76" s="11"/>
    </row>
    <row r="77" spans="1:14" s="1" customFormat="1" ht="15">
      <c r="A77" s="8"/>
      <c r="B77" s="51" t="s">
        <v>73</v>
      </c>
      <c r="C77" s="52"/>
      <c r="D77" s="11"/>
      <c r="E77" s="12"/>
      <c r="F77" s="11"/>
      <c r="G77" s="12"/>
      <c r="H77" s="11"/>
      <c r="I77" s="12"/>
      <c r="J77" s="11"/>
      <c r="K77" s="35"/>
      <c r="L77" s="12"/>
      <c r="M77" s="11"/>
      <c r="N77" s="11"/>
    </row>
    <row r="78" spans="1:14" s="1" customFormat="1" ht="15">
      <c r="A78" s="8"/>
      <c r="B78" s="67" t="s">
        <v>74</v>
      </c>
      <c r="C78" s="56"/>
      <c r="D78" s="9">
        <f>D76+D77</f>
        <v>5000000</v>
      </c>
      <c r="E78" s="10"/>
      <c r="F78" s="9"/>
      <c r="G78" s="10"/>
      <c r="H78" s="9"/>
      <c r="I78" s="10"/>
      <c r="J78" s="9"/>
      <c r="K78" s="36"/>
      <c r="L78" s="25"/>
      <c r="M78" s="9"/>
      <c r="N78" s="9"/>
    </row>
    <row r="79" spans="1:14" s="1" customFormat="1" ht="15.75" thickBot="1">
      <c r="A79" s="26"/>
      <c r="B79" s="68"/>
      <c r="C79" s="68"/>
      <c r="D79" s="28"/>
      <c r="E79" s="29"/>
      <c r="F79" s="27"/>
      <c r="G79" s="29"/>
      <c r="H79" s="27"/>
      <c r="I79" s="29"/>
      <c r="J79" s="27"/>
      <c r="K79" s="39"/>
      <c r="L79" s="29"/>
      <c r="M79" s="27"/>
      <c r="N79" s="27"/>
    </row>
    <row r="80" ht="15">
      <c r="D80" s="31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  <row r="211" ht="15">
      <c r="D211" s="2"/>
    </row>
    <row r="212" ht="15">
      <c r="D212" s="2"/>
    </row>
    <row r="213" ht="15">
      <c r="D213" s="2"/>
    </row>
    <row r="214" ht="15">
      <c r="D214" s="2"/>
    </row>
    <row r="215" ht="15">
      <c r="D215" s="2"/>
    </row>
    <row r="216" ht="15">
      <c r="D216" s="2"/>
    </row>
    <row r="217" ht="15">
      <c r="D217" s="2"/>
    </row>
    <row r="218" ht="15">
      <c r="D218" s="2"/>
    </row>
    <row r="219" ht="15">
      <c r="D219" s="2"/>
    </row>
    <row r="220" ht="15">
      <c r="D220" s="2"/>
    </row>
    <row r="221" ht="15">
      <c r="D221" s="2"/>
    </row>
    <row r="222" ht="15">
      <c r="D222" s="2"/>
    </row>
    <row r="223" ht="15">
      <c r="D223" s="2"/>
    </row>
    <row r="224" ht="15">
      <c r="D224" s="2"/>
    </row>
    <row r="225" ht="15">
      <c r="D225" s="2"/>
    </row>
    <row r="226" ht="15">
      <c r="D226" s="2"/>
    </row>
    <row r="227" ht="15">
      <c r="D227" s="2"/>
    </row>
    <row r="228" ht="15">
      <c r="D228" s="2"/>
    </row>
    <row r="229" ht="15">
      <c r="D229" s="2"/>
    </row>
    <row r="230" ht="15">
      <c r="D230" s="2"/>
    </row>
    <row r="231" ht="15">
      <c r="D231" s="2"/>
    </row>
    <row r="232" ht="15">
      <c r="D232" s="2"/>
    </row>
    <row r="233" ht="15">
      <c r="D233" s="2"/>
    </row>
    <row r="234" ht="15">
      <c r="D234" s="2"/>
    </row>
    <row r="235" ht="15">
      <c r="D235" s="2"/>
    </row>
    <row r="236" ht="15">
      <c r="D236" s="2"/>
    </row>
    <row r="237" ht="15">
      <c r="D237" s="2"/>
    </row>
    <row r="238" ht="15">
      <c r="D238" s="2"/>
    </row>
    <row r="239" ht="15">
      <c r="D239" s="2"/>
    </row>
    <row r="240" ht="15">
      <c r="D240" s="2"/>
    </row>
    <row r="241" ht="15">
      <c r="D241" s="2"/>
    </row>
    <row r="242" ht="15">
      <c r="D242" s="2"/>
    </row>
    <row r="243" ht="15">
      <c r="D243" s="2"/>
    </row>
    <row r="244" ht="15">
      <c r="D244" s="2"/>
    </row>
    <row r="245" ht="15">
      <c r="D245" s="2"/>
    </row>
    <row r="246" ht="15">
      <c r="D246" s="2"/>
    </row>
    <row r="247" ht="15">
      <c r="D247" s="2"/>
    </row>
    <row r="248" ht="15">
      <c r="D248" s="2"/>
    </row>
    <row r="249" ht="15">
      <c r="D249" s="2"/>
    </row>
    <row r="250" ht="15">
      <c r="D250" s="2"/>
    </row>
    <row r="251" ht="15">
      <c r="D251" s="2"/>
    </row>
    <row r="252" ht="15">
      <c r="D252" s="2"/>
    </row>
    <row r="253" ht="15">
      <c r="D253" s="2"/>
    </row>
    <row r="254" ht="15">
      <c r="D254" s="2"/>
    </row>
    <row r="255" ht="15">
      <c r="D255" s="2"/>
    </row>
    <row r="256" ht="15">
      <c r="D256" s="2"/>
    </row>
    <row r="257" ht="15">
      <c r="D257" s="2"/>
    </row>
    <row r="258" ht="15">
      <c r="D258" s="2"/>
    </row>
    <row r="259" ht="15">
      <c r="D259" s="2"/>
    </row>
    <row r="260" ht="15">
      <c r="D260" s="2"/>
    </row>
    <row r="261" ht="15">
      <c r="D261" s="2"/>
    </row>
    <row r="262" ht="15">
      <c r="D262" s="2"/>
    </row>
    <row r="263" ht="15">
      <c r="D263" s="2"/>
    </row>
    <row r="264" ht="15">
      <c r="D264" s="2"/>
    </row>
    <row r="265" ht="15">
      <c r="D265" s="2"/>
    </row>
    <row r="266" ht="15">
      <c r="D266" s="2"/>
    </row>
    <row r="267" ht="15">
      <c r="D267" s="2"/>
    </row>
    <row r="268" ht="15">
      <c r="D268" s="2"/>
    </row>
    <row r="269" ht="15">
      <c r="D269" s="2"/>
    </row>
    <row r="270" ht="15">
      <c r="D270" s="2"/>
    </row>
    <row r="271" ht="15">
      <c r="D271" s="2"/>
    </row>
    <row r="272" ht="15">
      <c r="D272" s="2"/>
    </row>
    <row r="273" ht="15">
      <c r="D273" s="2"/>
    </row>
    <row r="274" ht="15">
      <c r="D274" s="2"/>
    </row>
    <row r="275" ht="15">
      <c r="D275" s="2"/>
    </row>
    <row r="276" ht="15">
      <c r="D276" s="2"/>
    </row>
    <row r="277" ht="15">
      <c r="D277" s="2"/>
    </row>
    <row r="278" ht="15">
      <c r="D278" s="2"/>
    </row>
    <row r="279" ht="15">
      <c r="D279" s="2"/>
    </row>
    <row r="280" ht="15">
      <c r="D280" s="2"/>
    </row>
    <row r="281" ht="15">
      <c r="D281" s="2"/>
    </row>
    <row r="282" ht="15">
      <c r="D282" s="2"/>
    </row>
    <row r="283" ht="15">
      <c r="D283" s="2"/>
    </row>
    <row r="284" ht="15">
      <c r="D284" s="2"/>
    </row>
    <row r="285" ht="15">
      <c r="D285" s="2"/>
    </row>
    <row r="286" ht="15">
      <c r="D286" s="2"/>
    </row>
    <row r="287" ht="15">
      <c r="D287" s="2"/>
    </row>
    <row r="288" ht="15">
      <c r="D288" s="2"/>
    </row>
    <row r="289" ht="15">
      <c r="D289" s="2"/>
    </row>
    <row r="290" ht="15">
      <c r="D290" s="2"/>
    </row>
    <row r="291" ht="15">
      <c r="D291" s="2"/>
    </row>
    <row r="292" ht="15">
      <c r="D292" s="2"/>
    </row>
    <row r="293" ht="15">
      <c r="D293" s="2"/>
    </row>
    <row r="294" ht="15">
      <c r="D294" s="2"/>
    </row>
    <row r="295" ht="15">
      <c r="D295" s="2"/>
    </row>
    <row r="296" ht="15">
      <c r="D296" s="2"/>
    </row>
    <row r="297" ht="15">
      <c r="D297" s="2"/>
    </row>
    <row r="298" ht="15">
      <c r="D298" s="2"/>
    </row>
    <row r="299" ht="15">
      <c r="D299" s="2"/>
    </row>
    <row r="300" ht="15">
      <c r="D300" s="2"/>
    </row>
    <row r="301" ht="15">
      <c r="D301" s="2"/>
    </row>
    <row r="302" ht="15">
      <c r="D302" s="2"/>
    </row>
    <row r="303" ht="15">
      <c r="D303" s="2"/>
    </row>
    <row r="304" ht="15">
      <c r="D304" s="2"/>
    </row>
    <row r="305" ht="15">
      <c r="D305" s="2"/>
    </row>
    <row r="306" ht="15">
      <c r="D306" s="2"/>
    </row>
    <row r="307" ht="15">
      <c r="D307" s="2"/>
    </row>
    <row r="308" ht="15">
      <c r="D308" s="2"/>
    </row>
    <row r="309" ht="15">
      <c r="D309" s="2"/>
    </row>
    <row r="310" ht="15">
      <c r="D310" s="2"/>
    </row>
    <row r="311" ht="15">
      <c r="D311" s="2"/>
    </row>
    <row r="312" ht="15">
      <c r="D312" s="2"/>
    </row>
    <row r="313" ht="15">
      <c r="D313" s="2"/>
    </row>
    <row r="314" ht="15">
      <c r="D314" s="2"/>
    </row>
    <row r="315" ht="15">
      <c r="D315" s="2"/>
    </row>
    <row r="316" ht="15">
      <c r="D316" s="2"/>
    </row>
    <row r="317" ht="15">
      <c r="D317" s="2"/>
    </row>
    <row r="318" ht="15">
      <c r="D318" s="2"/>
    </row>
    <row r="319" ht="15">
      <c r="D319" s="2"/>
    </row>
    <row r="320" ht="15">
      <c r="D320" s="2"/>
    </row>
    <row r="321" ht="15">
      <c r="D321" s="2"/>
    </row>
    <row r="322" ht="15">
      <c r="D322" s="2"/>
    </row>
    <row r="323" ht="15">
      <c r="D323" s="2"/>
    </row>
    <row r="324" ht="15">
      <c r="D324" s="2"/>
    </row>
    <row r="325" ht="15">
      <c r="D325" s="2"/>
    </row>
    <row r="326" ht="15">
      <c r="D326" s="2"/>
    </row>
    <row r="327" ht="15">
      <c r="D327" s="2"/>
    </row>
    <row r="328" ht="15">
      <c r="D328" s="2"/>
    </row>
    <row r="329" ht="15">
      <c r="D329" s="2"/>
    </row>
    <row r="330" ht="15">
      <c r="D330" s="2"/>
    </row>
    <row r="331" ht="15">
      <c r="D331" s="2"/>
    </row>
    <row r="332" ht="15">
      <c r="D332" s="2"/>
    </row>
    <row r="333" ht="15">
      <c r="D333" s="2"/>
    </row>
    <row r="334" ht="15">
      <c r="D334" s="2"/>
    </row>
    <row r="335" ht="15">
      <c r="D335" s="2"/>
    </row>
    <row r="336" ht="15">
      <c r="D336" s="2"/>
    </row>
    <row r="337" ht="15">
      <c r="D337" s="2"/>
    </row>
    <row r="338" ht="15">
      <c r="D338" s="2"/>
    </row>
    <row r="339" ht="15">
      <c r="D339" s="2"/>
    </row>
    <row r="340" ht="15">
      <c r="D340" s="2"/>
    </row>
    <row r="341" ht="15">
      <c r="D341" s="2"/>
    </row>
    <row r="342" ht="15">
      <c r="D342" s="2"/>
    </row>
    <row r="343" ht="15">
      <c r="D343" s="2"/>
    </row>
    <row r="344" ht="15">
      <c r="D344" s="2"/>
    </row>
    <row r="345" ht="15">
      <c r="D345" s="2"/>
    </row>
    <row r="346" ht="15">
      <c r="D346" s="2"/>
    </row>
    <row r="347" ht="15">
      <c r="D347" s="2"/>
    </row>
    <row r="348" ht="15">
      <c r="D348" s="2"/>
    </row>
    <row r="349" ht="15">
      <c r="D349" s="2"/>
    </row>
    <row r="350" ht="15">
      <c r="D350" s="2"/>
    </row>
    <row r="351" ht="15">
      <c r="D351" s="2"/>
    </row>
    <row r="352" ht="15">
      <c r="D352" s="2"/>
    </row>
    <row r="353" ht="15">
      <c r="D353" s="2"/>
    </row>
    <row r="354" ht="15">
      <c r="D354" s="2"/>
    </row>
    <row r="355" ht="15">
      <c r="D355" s="2"/>
    </row>
    <row r="356" ht="15">
      <c r="D356" s="2"/>
    </row>
    <row r="357" ht="15">
      <c r="D357" s="2"/>
    </row>
    <row r="358" ht="15">
      <c r="D358" s="2"/>
    </row>
    <row r="359" ht="15">
      <c r="D359" s="2"/>
    </row>
    <row r="360" ht="15">
      <c r="D360" s="2"/>
    </row>
    <row r="361" ht="15">
      <c r="D361" s="2"/>
    </row>
    <row r="362" ht="15">
      <c r="D362" s="2"/>
    </row>
    <row r="363" ht="15">
      <c r="D363" s="2"/>
    </row>
    <row r="364" ht="15">
      <c r="D364" s="2"/>
    </row>
    <row r="365" ht="15">
      <c r="D365" s="2"/>
    </row>
    <row r="366" ht="15">
      <c r="D366" s="2"/>
    </row>
    <row r="367" ht="15">
      <c r="D367" s="2"/>
    </row>
    <row r="368" ht="15">
      <c r="D368" s="2"/>
    </row>
    <row r="369" ht="15">
      <c r="D369" s="2"/>
    </row>
    <row r="370" ht="15">
      <c r="D370" s="2"/>
    </row>
    <row r="371" ht="15">
      <c r="D371" s="2"/>
    </row>
    <row r="372" ht="15">
      <c r="D372" s="2"/>
    </row>
    <row r="373" ht="15">
      <c r="D373" s="2"/>
    </row>
    <row r="374" ht="15">
      <c r="D374" s="2"/>
    </row>
    <row r="375" ht="15">
      <c r="D375" s="2"/>
    </row>
    <row r="376" ht="15">
      <c r="D376" s="2"/>
    </row>
    <row r="377" ht="15">
      <c r="D377" s="2"/>
    </row>
    <row r="378" ht="15">
      <c r="D378" s="2"/>
    </row>
    <row r="379" ht="15">
      <c r="D379" s="2"/>
    </row>
    <row r="380" ht="15">
      <c r="D380" s="2"/>
    </row>
    <row r="381" ht="15">
      <c r="D381" s="2"/>
    </row>
    <row r="382" ht="15">
      <c r="D382" s="2"/>
    </row>
    <row r="383" ht="15">
      <c r="D383" s="2"/>
    </row>
    <row r="384" ht="15">
      <c r="D384" s="2"/>
    </row>
    <row r="385" ht="15">
      <c r="D385" s="2"/>
    </row>
    <row r="386" ht="15">
      <c r="D386" s="2"/>
    </row>
    <row r="387" ht="15">
      <c r="D387" s="2"/>
    </row>
    <row r="388" ht="15">
      <c r="D388" s="2"/>
    </row>
    <row r="389" ht="15">
      <c r="D389" s="2"/>
    </row>
    <row r="390" ht="15">
      <c r="D390" s="2"/>
    </row>
    <row r="391" ht="15">
      <c r="D391" s="2"/>
    </row>
    <row r="392" ht="15">
      <c r="D392" s="2"/>
    </row>
    <row r="393" ht="15">
      <c r="D393" s="2"/>
    </row>
    <row r="394" ht="15">
      <c r="D394" s="2"/>
    </row>
    <row r="395" ht="15">
      <c r="D395" s="2"/>
    </row>
    <row r="396" ht="15">
      <c r="D396" s="2"/>
    </row>
    <row r="397" ht="15">
      <c r="D397" s="2"/>
    </row>
    <row r="398" ht="15">
      <c r="D398" s="2"/>
    </row>
    <row r="399" ht="15">
      <c r="D399" s="2"/>
    </row>
    <row r="400" ht="15">
      <c r="D400" s="2"/>
    </row>
    <row r="401" ht="15">
      <c r="D401" s="2"/>
    </row>
    <row r="402" ht="15">
      <c r="D402" s="2"/>
    </row>
    <row r="403" ht="15">
      <c r="D403" s="2"/>
    </row>
    <row r="404" ht="15">
      <c r="D404" s="2"/>
    </row>
    <row r="405" ht="15">
      <c r="D405" s="2"/>
    </row>
    <row r="406" ht="15">
      <c r="D406" s="2"/>
    </row>
    <row r="407" ht="15">
      <c r="D407" s="2"/>
    </row>
    <row r="408" ht="15">
      <c r="D408" s="2"/>
    </row>
    <row r="409" ht="15">
      <c r="D409" s="2"/>
    </row>
    <row r="410" ht="15">
      <c r="D410" s="2"/>
    </row>
    <row r="411" ht="15">
      <c r="D411" s="2"/>
    </row>
    <row r="412" ht="15">
      <c r="D412" s="2"/>
    </row>
    <row r="413" ht="15">
      <c r="D413" s="2"/>
    </row>
    <row r="414" ht="15">
      <c r="D414" s="2"/>
    </row>
    <row r="415" ht="15">
      <c r="D415" s="2"/>
    </row>
    <row r="416" ht="15">
      <c r="D416" s="2"/>
    </row>
    <row r="417" ht="15">
      <c r="D417" s="2"/>
    </row>
    <row r="418" ht="15">
      <c r="D418" s="2"/>
    </row>
    <row r="419" ht="15">
      <c r="D419" s="2"/>
    </row>
    <row r="420" ht="15">
      <c r="D420" s="2"/>
    </row>
    <row r="421" ht="15">
      <c r="D421" s="2"/>
    </row>
    <row r="422" ht="15">
      <c r="D422" s="2"/>
    </row>
    <row r="423" ht="15">
      <c r="D423" s="2"/>
    </row>
    <row r="424" ht="15">
      <c r="D424" s="2"/>
    </row>
    <row r="425" ht="15">
      <c r="D425" s="2"/>
    </row>
    <row r="426" ht="15">
      <c r="D426" s="2"/>
    </row>
    <row r="427" ht="15">
      <c r="D427" s="2"/>
    </row>
    <row r="428" ht="15">
      <c r="D428" s="2"/>
    </row>
    <row r="429" ht="15">
      <c r="D429" s="2"/>
    </row>
    <row r="430" ht="15">
      <c r="D430" s="2"/>
    </row>
    <row r="431" ht="15">
      <c r="D431" s="2"/>
    </row>
    <row r="432" ht="15">
      <c r="D432" s="2"/>
    </row>
    <row r="433" ht="15">
      <c r="D433" s="2"/>
    </row>
    <row r="434" ht="15">
      <c r="D434" s="2"/>
    </row>
    <row r="435" ht="15">
      <c r="D435" s="2"/>
    </row>
    <row r="436" ht="15">
      <c r="D436" s="2"/>
    </row>
    <row r="437" ht="15">
      <c r="D437" s="2"/>
    </row>
    <row r="438" ht="15">
      <c r="D438" s="2"/>
    </row>
    <row r="439" ht="15">
      <c r="D439" s="2"/>
    </row>
    <row r="440" ht="15">
      <c r="D440" s="2"/>
    </row>
    <row r="441" ht="15">
      <c r="D441" s="2"/>
    </row>
    <row r="442" ht="15">
      <c r="D442" s="2"/>
    </row>
    <row r="443" ht="15">
      <c r="D443" s="2"/>
    </row>
    <row r="444" ht="15">
      <c r="D444" s="2"/>
    </row>
    <row r="445" ht="15">
      <c r="D445" s="2"/>
    </row>
    <row r="446" ht="15">
      <c r="D446" s="2"/>
    </row>
    <row r="447" ht="15">
      <c r="D447" s="2"/>
    </row>
    <row r="448" ht="15">
      <c r="D448" s="2"/>
    </row>
    <row r="449" ht="15">
      <c r="D449" s="2"/>
    </row>
    <row r="450" ht="15">
      <c r="D450" s="2"/>
    </row>
    <row r="451" ht="15">
      <c r="D451" s="2"/>
    </row>
    <row r="452" ht="15">
      <c r="D452" s="2"/>
    </row>
    <row r="453" ht="15">
      <c r="D453" s="2"/>
    </row>
    <row r="454" ht="15">
      <c r="D454" s="2"/>
    </row>
    <row r="455" ht="15">
      <c r="D455" s="2"/>
    </row>
    <row r="456" ht="15">
      <c r="D456" s="2"/>
    </row>
    <row r="457" ht="15">
      <c r="D457" s="2"/>
    </row>
    <row r="458" ht="15">
      <c r="D458" s="2"/>
    </row>
    <row r="459" ht="15">
      <c r="D459" s="2"/>
    </row>
    <row r="460" ht="15">
      <c r="D460" s="2"/>
    </row>
    <row r="461" ht="15">
      <c r="D461" s="2"/>
    </row>
    <row r="462" ht="15">
      <c r="D462" s="2"/>
    </row>
    <row r="463" ht="15">
      <c r="D463" s="2"/>
    </row>
    <row r="464" ht="15">
      <c r="D464" s="2"/>
    </row>
    <row r="465" ht="15">
      <c r="D465" s="2"/>
    </row>
    <row r="466" ht="15">
      <c r="D466" s="2"/>
    </row>
    <row r="467" ht="15">
      <c r="D467" s="2"/>
    </row>
    <row r="468" ht="15">
      <c r="D468" s="2"/>
    </row>
    <row r="469" ht="15">
      <c r="D469" s="2"/>
    </row>
    <row r="470" ht="15">
      <c r="D470" s="2"/>
    </row>
    <row r="471" ht="15">
      <c r="D471" s="2"/>
    </row>
    <row r="472" ht="15">
      <c r="D472" s="2"/>
    </row>
    <row r="473" ht="15">
      <c r="D473" s="2"/>
    </row>
    <row r="474" ht="15">
      <c r="D474" s="2"/>
    </row>
    <row r="475" ht="15">
      <c r="D475" s="2"/>
    </row>
    <row r="476" ht="15">
      <c r="D476" s="2"/>
    </row>
    <row r="477" ht="15">
      <c r="D477" s="2"/>
    </row>
    <row r="478" ht="15">
      <c r="D478" s="2"/>
    </row>
    <row r="479" ht="15">
      <c r="D479" s="2"/>
    </row>
    <row r="480" ht="15">
      <c r="D480" s="2"/>
    </row>
    <row r="481" ht="15">
      <c r="D481" s="2"/>
    </row>
    <row r="482" ht="15">
      <c r="D482" s="2"/>
    </row>
    <row r="483" ht="15">
      <c r="D483" s="2"/>
    </row>
    <row r="484" ht="15">
      <c r="D484" s="2"/>
    </row>
    <row r="485" ht="15">
      <c r="D485" s="2"/>
    </row>
    <row r="486" ht="15">
      <c r="D486" s="2"/>
    </row>
    <row r="487" ht="15">
      <c r="D487" s="2"/>
    </row>
    <row r="488" ht="15">
      <c r="D488" s="2"/>
    </row>
    <row r="489" ht="15">
      <c r="D489" s="2"/>
    </row>
    <row r="490" ht="15">
      <c r="D490" s="2"/>
    </row>
    <row r="491" ht="15">
      <c r="D491" s="2"/>
    </row>
    <row r="492" ht="15">
      <c r="D492" s="2"/>
    </row>
    <row r="493" ht="15">
      <c r="D493" s="2"/>
    </row>
    <row r="494" ht="15">
      <c r="D494" s="2"/>
    </row>
    <row r="495" ht="15">
      <c r="D495" s="2"/>
    </row>
    <row r="496" ht="15">
      <c r="D496" s="2"/>
    </row>
    <row r="497" ht="15">
      <c r="D497" s="2"/>
    </row>
    <row r="498" ht="15">
      <c r="D498" s="2"/>
    </row>
    <row r="499" ht="15">
      <c r="D499" s="2"/>
    </row>
    <row r="500" ht="15">
      <c r="D500" s="2"/>
    </row>
    <row r="501" ht="15">
      <c r="D501" s="2"/>
    </row>
    <row r="502" ht="15">
      <c r="D502" s="2"/>
    </row>
    <row r="503" ht="15">
      <c r="D503" s="2"/>
    </row>
    <row r="504" ht="15">
      <c r="D504" s="2"/>
    </row>
    <row r="505" ht="15">
      <c r="D505" s="2"/>
    </row>
    <row r="506" ht="15">
      <c r="D506" s="2"/>
    </row>
    <row r="507" ht="15">
      <c r="D507" s="2"/>
    </row>
    <row r="508" ht="15">
      <c r="D508" s="2"/>
    </row>
    <row r="509" ht="15">
      <c r="D509" s="2"/>
    </row>
    <row r="510" ht="15">
      <c r="D510" s="2"/>
    </row>
    <row r="511" ht="15">
      <c r="D511" s="2"/>
    </row>
    <row r="512" ht="15">
      <c r="D512" s="2"/>
    </row>
    <row r="513" ht="15">
      <c r="D513" s="2"/>
    </row>
    <row r="514" ht="15">
      <c r="D514" s="2"/>
    </row>
    <row r="515" ht="15">
      <c r="D515" s="2"/>
    </row>
    <row r="516" ht="15">
      <c r="D516" s="2"/>
    </row>
    <row r="517" ht="15">
      <c r="D517" s="2"/>
    </row>
    <row r="518" ht="15">
      <c r="D518" s="2"/>
    </row>
    <row r="519" ht="15">
      <c r="D519" s="2"/>
    </row>
    <row r="520" ht="15">
      <c r="D520" s="2"/>
    </row>
    <row r="521" ht="15">
      <c r="D521" s="2"/>
    </row>
    <row r="522" ht="15">
      <c r="D522" s="2"/>
    </row>
    <row r="523" ht="15">
      <c r="D523" s="2"/>
    </row>
    <row r="524" ht="15">
      <c r="D524" s="2"/>
    </row>
    <row r="525" ht="15">
      <c r="D525" s="2"/>
    </row>
    <row r="526" ht="15">
      <c r="D526" s="2"/>
    </row>
    <row r="527" ht="15">
      <c r="D527" s="2"/>
    </row>
    <row r="528" ht="15">
      <c r="D528" s="2"/>
    </row>
    <row r="529" ht="15">
      <c r="D529" s="2"/>
    </row>
    <row r="530" ht="15">
      <c r="D530" s="2"/>
    </row>
    <row r="531" ht="15">
      <c r="D531" s="2"/>
    </row>
    <row r="532" ht="15">
      <c r="D532" s="2"/>
    </row>
    <row r="533" ht="15">
      <c r="D533" s="2"/>
    </row>
    <row r="534" ht="15">
      <c r="D534" s="2"/>
    </row>
    <row r="535" ht="15">
      <c r="D535" s="2"/>
    </row>
    <row r="536" ht="15">
      <c r="D536" s="2"/>
    </row>
    <row r="537" ht="15">
      <c r="D537" s="2"/>
    </row>
    <row r="538" ht="15">
      <c r="D538" s="2"/>
    </row>
    <row r="539" ht="15">
      <c r="D539" s="2"/>
    </row>
    <row r="540" ht="15">
      <c r="D540" s="2"/>
    </row>
    <row r="541" ht="15">
      <c r="D541" s="2"/>
    </row>
    <row r="542" ht="15">
      <c r="D542" s="2"/>
    </row>
    <row r="543" ht="15">
      <c r="D543" s="2"/>
    </row>
    <row r="544" ht="15">
      <c r="D544" s="2"/>
    </row>
    <row r="545" ht="15">
      <c r="D545" s="2"/>
    </row>
    <row r="546" ht="15">
      <c r="D546" s="2"/>
    </row>
    <row r="547" ht="15">
      <c r="D547" s="2"/>
    </row>
    <row r="548" ht="15">
      <c r="D548" s="2"/>
    </row>
    <row r="549" ht="15">
      <c r="D549" s="2"/>
    </row>
    <row r="550" ht="15">
      <c r="D550" s="2"/>
    </row>
    <row r="551" ht="15">
      <c r="D551" s="2"/>
    </row>
    <row r="552" ht="15">
      <c r="D552" s="2"/>
    </row>
    <row r="553" ht="15">
      <c r="D553" s="2"/>
    </row>
    <row r="554" ht="15">
      <c r="D554" s="2"/>
    </row>
    <row r="555" ht="15">
      <c r="D555" s="2"/>
    </row>
    <row r="556" ht="15">
      <c r="D556" s="2"/>
    </row>
    <row r="557" ht="15">
      <c r="D557" s="2"/>
    </row>
    <row r="558" ht="15">
      <c r="D558" s="2"/>
    </row>
    <row r="559" ht="15">
      <c r="D559" s="2"/>
    </row>
    <row r="560" ht="15">
      <c r="D560" s="2"/>
    </row>
    <row r="561" ht="15">
      <c r="D561" s="2"/>
    </row>
    <row r="562" ht="15">
      <c r="D562" s="2"/>
    </row>
    <row r="563" ht="15">
      <c r="D563" s="2"/>
    </row>
    <row r="564" ht="15">
      <c r="D564" s="2"/>
    </row>
    <row r="565" ht="15">
      <c r="D565" s="2"/>
    </row>
    <row r="566" ht="15">
      <c r="D566" s="2"/>
    </row>
    <row r="567" ht="15">
      <c r="D567" s="2"/>
    </row>
    <row r="568" ht="15">
      <c r="D568" s="2"/>
    </row>
    <row r="569" ht="15">
      <c r="D569" s="2"/>
    </row>
    <row r="570" ht="15">
      <c r="D570" s="2"/>
    </row>
    <row r="571" ht="15">
      <c r="D571" s="2"/>
    </row>
    <row r="572" ht="15">
      <c r="D572" s="2"/>
    </row>
    <row r="573" ht="15">
      <c r="D573" s="2"/>
    </row>
    <row r="574" ht="15">
      <c r="D574" s="2"/>
    </row>
    <row r="575" ht="15">
      <c r="D575" s="2"/>
    </row>
    <row r="576" ht="15">
      <c r="D576" s="2"/>
    </row>
    <row r="577" ht="15">
      <c r="D577" s="2"/>
    </row>
    <row r="578" ht="15">
      <c r="D578" s="2"/>
    </row>
    <row r="579" ht="15">
      <c r="D579" s="2"/>
    </row>
    <row r="580" ht="15">
      <c r="D580" s="2"/>
    </row>
    <row r="581" ht="15">
      <c r="D581" s="2"/>
    </row>
    <row r="582" ht="15">
      <c r="D582" s="2"/>
    </row>
    <row r="583" ht="15">
      <c r="D583" s="2"/>
    </row>
    <row r="584" ht="15">
      <c r="D584" s="2"/>
    </row>
    <row r="585" ht="15">
      <c r="D585" s="2"/>
    </row>
    <row r="586" ht="15">
      <c r="D586" s="2"/>
    </row>
    <row r="587" ht="15">
      <c r="D587" s="2"/>
    </row>
    <row r="588" ht="15">
      <c r="D588" s="2"/>
    </row>
    <row r="589" ht="15">
      <c r="D589" s="2"/>
    </row>
    <row r="590" ht="15">
      <c r="D590" s="2"/>
    </row>
    <row r="591" ht="15">
      <c r="D591" s="2"/>
    </row>
    <row r="592" ht="15">
      <c r="D592" s="2"/>
    </row>
    <row r="593" ht="15">
      <c r="D593" s="2"/>
    </row>
    <row r="594" ht="15">
      <c r="D594" s="2"/>
    </row>
    <row r="595" ht="15">
      <c r="D595" s="2"/>
    </row>
    <row r="596" ht="15">
      <c r="D596" s="2"/>
    </row>
    <row r="597" ht="15">
      <c r="D597" s="2"/>
    </row>
    <row r="598" ht="15">
      <c r="D598" s="2"/>
    </row>
    <row r="599" ht="15">
      <c r="D599" s="2"/>
    </row>
    <row r="600" ht="15">
      <c r="D600" s="2"/>
    </row>
    <row r="601" ht="15">
      <c r="D601" s="2"/>
    </row>
    <row r="602" ht="15">
      <c r="D602" s="2"/>
    </row>
    <row r="603" ht="15">
      <c r="D603" s="2"/>
    </row>
    <row r="604" ht="15">
      <c r="D604" s="2"/>
    </row>
    <row r="605" ht="15">
      <c r="D605" s="2"/>
    </row>
    <row r="606" ht="15">
      <c r="D606" s="2"/>
    </row>
    <row r="607" ht="15">
      <c r="D607" s="2"/>
    </row>
    <row r="608" ht="15">
      <c r="D608" s="2"/>
    </row>
    <row r="609" ht="15">
      <c r="D609" s="2"/>
    </row>
    <row r="610" ht="15">
      <c r="D610" s="2"/>
    </row>
    <row r="611" ht="15">
      <c r="D611" s="2"/>
    </row>
    <row r="612" ht="15">
      <c r="D612" s="2"/>
    </row>
    <row r="613" ht="15">
      <c r="D613" s="2"/>
    </row>
    <row r="614" ht="15">
      <c r="D614" s="2"/>
    </row>
    <row r="615" ht="15">
      <c r="D615" s="2"/>
    </row>
    <row r="616" ht="15">
      <c r="D616" s="2"/>
    </row>
    <row r="617" ht="15">
      <c r="D617" s="2"/>
    </row>
    <row r="618" ht="15">
      <c r="D618" s="2"/>
    </row>
    <row r="619" ht="15">
      <c r="D619" s="2"/>
    </row>
    <row r="620" ht="15">
      <c r="D620" s="2"/>
    </row>
    <row r="621" ht="15">
      <c r="D621" s="2"/>
    </row>
    <row r="622" ht="15">
      <c r="D622" s="2"/>
    </row>
    <row r="623" ht="15">
      <c r="D623" s="2"/>
    </row>
    <row r="624" ht="15">
      <c r="D624" s="2"/>
    </row>
    <row r="625" ht="15">
      <c r="D625" s="2"/>
    </row>
    <row r="626" ht="15">
      <c r="D626" s="2"/>
    </row>
    <row r="627" ht="15">
      <c r="D627" s="2"/>
    </row>
    <row r="628" ht="15">
      <c r="D628" s="2"/>
    </row>
    <row r="629" ht="15">
      <c r="D629" s="2"/>
    </row>
    <row r="630" ht="15">
      <c r="D630" s="2"/>
    </row>
    <row r="631" ht="15">
      <c r="D631" s="2"/>
    </row>
    <row r="632" ht="15">
      <c r="D632" s="2"/>
    </row>
    <row r="633" ht="15">
      <c r="D633" s="2"/>
    </row>
    <row r="634" ht="15">
      <c r="D634" s="2"/>
    </row>
    <row r="635" ht="15">
      <c r="D635" s="2"/>
    </row>
    <row r="636" ht="15">
      <c r="D636" s="2"/>
    </row>
    <row r="637" ht="15">
      <c r="D637" s="2"/>
    </row>
    <row r="638" ht="15">
      <c r="D638" s="2"/>
    </row>
    <row r="639" ht="15">
      <c r="D639" s="2"/>
    </row>
    <row r="640" ht="15">
      <c r="D640" s="2"/>
    </row>
    <row r="641" ht="15">
      <c r="D641" s="2"/>
    </row>
    <row r="642" ht="15">
      <c r="D642" s="2"/>
    </row>
    <row r="643" ht="15">
      <c r="D643" s="2"/>
    </row>
    <row r="644" ht="15">
      <c r="D644" s="2"/>
    </row>
    <row r="645" ht="15">
      <c r="D645" s="2"/>
    </row>
    <row r="646" ht="15">
      <c r="D646" s="2"/>
    </row>
    <row r="647" ht="15">
      <c r="D647" s="2"/>
    </row>
    <row r="648" ht="15">
      <c r="D648" s="2"/>
    </row>
    <row r="649" ht="15">
      <c r="D649" s="2"/>
    </row>
    <row r="650" ht="15">
      <c r="D650" s="2"/>
    </row>
    <row r="651" ht="15">
      <c r="D651" s="2"/>
    </row>
    <row r="652" ht="15">
      <c r="D652" s="2"/>
    </row>
    <row r="653" ht="15">
      <c r="D653" s="2"/>
    </row>
    <row r="654" ht="15">
      <c r="D654" s="2"/>
    </row>
    <row r="655" ht="15">
      <c r="D655" s="2"/>
    </row>
    <row r="656" ht="15">
      <c r="D656" s="2"/>
    </row>
    <row r="657" ht="15">
      <c r="D657" s="2"/>
    </row>
    <row r="658" ht="15">
      <c r="D658" s="2"/>
    </row>
    <row r="659" ht="15">
      <c r="D659" s="2"/>
    </row>
    <row r="660" ht="15">
      <c r="D660" s="2"/>
    </row>
    <row r="661" ht="15">
      <c r="D661" s="2"/>
    </row>
    <row r="662" ht="15">
      <c r="D662" s="2"/>
    </row>
    <row r="663" ht="15">
      <c r="D663" s="2"/>
    </row>
    <row r="664" ht="15">
      <c r="D664" s="2"/>
    </row>
    <row r="665" ht="15">
      <c r="D665" s="2"/>
    </row>
    <row r="666" ht="15">
      <c r="D666" s="2"/>
    </row>
    <row r="667" ht="15">
      <c r="D667" s="2"/>
    </row>
    <row r="668" ht="15">
      <c r="D668" s="2"/>
    </row>
    <row r="669" ht="15">
      <c r="D669" s="2"/>
    </row>
    <row r="670" ht="15">
      <c r="D670" s="2"/>
    </row>
    <row r="671" ht="15">
      <c r="D671" s="2"/>
    </row>
    <row r="672" ht="15">
      <c r="D672" s="2"/>
    </row>
    <row r="673" ht="15">
      <c r="D673" s="2"/>
    </row>
    <row r="674" ht="15">
      <c r="D674" s="2"/>
    </row>
    <row r="675" ht="15">
      <c r="D675" s="2"/>
    </row>
    <row r="676" ht="15">
      <c r="D676" s="2"/>
    </row>
    <row r="677" ht="15">
      <c r="D677" s="2"/>
    </row>
    <row r="678" ht="15">
      <c r="D678" s="2"/>
    </row>
    <row r="679" ht="15">
      <c r="D679" s="2"/>
    </row>
    <row r="680" ht="15">
      <c r="D680" s="2"/>
    </row>
    <row r="681" ht="15">
      <c r="D681" s="2"/>
    </row>
    <row r="682" ht="15">
      <c r="D682" s="2"/>
    </row>
    <row r="683" ht="15">
      <c r="D683" s="2"/>
    </row>
    <row r="684" ht="15">
      <c r="D684" s="2"/>
    </row>
    <row r="685" ht="15">
      <c r="D685" s="2"/>
    </row>
    <row r="686" ht="15">
      <c r="D686" s="2"/>
    </row>
    <row r="687" ht="15">
      <c r="D687" s="2"/>
    </row>
    <row r="688" ht="15">
      <c r="D688" s="2"/>
    </row>
    <row r="689" ht="15">
      <c r="D689" s="2"/>
    </row>
    <row r="690" ht="15">
      <c r="D690" s="2"/>
    </row>
    <row r="691" ht="15">
      <c r="D691" s="2"/>
    </row>
    <row r="692" ht="15">
      <c r="D692" s="2"/>
    </row>
    <row r="693" ht="15">
      <c r="D693" s="2"/>
    </row>
    <row r="694" ht="15">
      <c r="D694" s="2"/>
    </row>
    <row r="695" ht="15">
      <c r="D695" s="2"/>
    </row>
    <row r="696" ht="15">
      <c r="D696" s="2"/>
    </row>
    <row r="697" ht="15">
      <c r="D697" s="2"/>
    </row>
    <row r="698" ht="15">
      <c r="D698" s="2"/>
    </row>
    <row r="699" ht="15">
      <c r="D699" s="2"/>
    </row>
    <row r="700" ht="15">
      <c r="D700" s="2"/>
    </row>
    <row r="701" ht="15">
      <c r="D701" s="2"/>
    </row>
    <row r="702" ht="15">
      <c r="D702" s="2"/>
    </row>
    <row r="703" ht="15">
      <c r="D703" s="2"/>
    </row>
    <row r="704" ht="15">
      <c r="D704" s="2"/>
    </row>
    <row r="705" ht="15">
      <c r="D705" s="2"/>
    </row>
    <row r="706" ht="15">
      <c r="D706" s="2"/>
    </row>
    <row r="707" ht="15">
      <c r="D707" s="2"/>
    </row>
    <row r="708" ht="15">
      <c r="D708" s="2"/>
    </row>
    <row r="709" ht="15">
      <c r="D709" s="2"/>
    </row>
    <row r="710" ht="15">
      <c r="D710" s="2"/>
    </row>
    <row r="711" ht="15">
      <c r="D711" s="2"/>
    </row>
    <row r="712" ht="15">
      <c r="D712" s="2"/>
    </row>
    <row r="713" ht="15">
      <c r="D713" s="2"/>
    </row>
    <row r="714" ht="15">
      <c r="D714" s="2"/>
    </row>
    <row r="715" ht="15">
      <c r="D715" s="2"/>
    </row>
    <row r="716" ht="15">
      <c r="D716" s="2"/>
    </row>
    <row r="717" ht="15">
      <c r="D717" s="2"/>
    </row>
    <row r="718" ht="15">
      <c r="D718" s="2"/>
    </row>
    <row r="719" ht="15">
      <c r="D719" s="2"/>
    </row>
    <row r="720" ht="15">
      <c r="D720" s="2"/>
    </row>
    <row r="721" ht="15">
      <c r="D721" s="2"/>
    </row>
    <row r="722" ht="15">
      <c r="D722" s="2"/>
    </row>
    <row r="723" ht="15">
      <c r="D723" s="2"/>
    </row>
    <row r="724" ht="15">
      <c r="D724" s="2"/>
    </row>
    <row r="725" ht="15">
      <c r="D725" s="2"/>
    </row>
    <row r="726" ht="15">
      <c r="D726" s="2"/>
    </row>
    <row r="727" ht="15">
      <c r="D727" s="2"/>
    </row>
    <row r="728" ht="15">
      <c r="D728" s="2"/>
    </row>
    <row r="729" ht="15">
      <c r="D729" s="2"/>
    </row>
    <row r="730" ht="15">
      <c r="D730" s="2"/>
    </row>
    <row r="731" ht="15">
      <c r="D731" s="2"/>
    </row>
    <row r="732" ht="15">
      <c r="D732" s="2"/>
    </row>
    <row r="733" ht="15">
      <c r="D733" s="2"/>
    </row>
    <row r="734" ht="15">
      <c r="D734" s="2"/>
    </row>
    <row r="735" ht="15">
      <c r="D735" s="2"/>
    </row>
    <row r="736" ht="15">
      <c r="D736" s="2"/>
    </row>
    <row r="737" ht="15">
      <c r="D737" s="2"/>
    </row>
    <row r="738" ht="15">
      <c r="D738" s="2"/>
    </row>
    <row r="739" ht="15">
      <c r="D739" s="2"/>
    </row>
    <row r="740" ht="15">
      <c r="D740" s="2"/>
    </row>
    <row r="741" ht="15">
      <c r="D741" s="2"/>
    </row>
    <row r="742" ht="15">
      <c r="D742" s="2"/>
    </row>
    <row r="743" ht="15">
      <c r="D743" s="2"/>
    </row>
    <row r="744" ht="15">
      <c r="D744" s="2"/>
    </row>
    <row r="745" ht="15">
      <c r="D745" s="2"/>
    </row>
    <row r="746" ht="15">
      <c r="D746" s="2"/>
    </row>
    <row r="747" ht="15">
      <c r="D747" s="2"/>
    </row>
    <row r="748" ht="15">
      <c r="D748" s="2"/>
    </row>
    <row r="749" ht="15">
      <c r="D749" s="2"/>
    </row>
    <row r="750" ht="15">
      <c r="D750" s="2"/>
    </row>
    <row r="751" ht="15">
      <c r="D751" s="2"/>
    </row>
    <row r="752" ht="15">
      <c r="D752" s="2"/>
    </row>
    <row r="753" ht="15">
      <c r="D753" s="2"/>
    </row>
    <row r="754" ht="15">
      <c r="D754" s="2"/>
    </row>
    <row r="755" ht="15">
      <c r="D755" s="2"/>
    </row>
    <row r="756" ht="15">
      <c r="D756" s="2"/>
    </row>
    <row r="757" ht="15">
      <c r="D757" s="2"/>
    </row>
    <row r="758" ht="15">
      <c r="D758" s="2"/>
    </row>
    <row r="759" ht="15">
      <c r="D759" s="2"/>
    </row>
    <row r="760" ht="15">
      <c r="D760" s="2"/>
    </row>
    <row r="761" ht="15">
      <c r="D761" s="2"/>
    </row>
    <row r="762" ht="15">
      <c r="D762" s="2"/>
    </row>
    <row r="763" ht="15">
      <c r="D763" s="2"/>
    </row>
    <row r="764" ht="15">
      <c r="D764" s="2"/>
    </row>
    <row r="765" ht="15">
      <c r="D765" s="2"/>
    </row>
    <row r="766" ht="15">
      <c r="D766" s="2"/>
    </row>
    <row r="767" ht="15">
      <c r="D767" s="2"/>
    </row>
    <row r="768" ht="15">
      <c r="D768" s="2"/>
    </row>
    <row r="769" ht="15">
      <c r="D769" s="2"/>
    </row>
    <row r="770" ht="15">
      <c r="D770" s="2"/>
    </row>
    <row r="771" ht="15">
      <c r="D771" s="2"/>
    </row>
    <row r="772" ht="15">
      <c r="D772" s="2"/>
    </row>
    <row r="773" ht="15">
      <c r="D773" s="2"/>
    </row>
    <row r="774" ht="15">
      <c r="D774" s="2"/>
    </row>
    <row r="775" ht="15">
      <c r="D775" s="2"/>
    </row>
    <row r="776" ht="15">
      <c r="D776" s="2"/>
    </row>
    <row r="777" ht="15">
      <c r="D777" s="2"/>
    </row>
    <row r="778" ht="15">
      <c r="D778" s="2"/>
    </row>
    <row r="779" ht="15">
      <c r="D779" s="2"/>
    </row>
    <row r="780" ht="15">
      <c r="D780" s="2"/>
    </row>
    <row r="781" ht="15">
      <c r="D781" s="2"/>
    </row>
    <row r="782" ht="15">
      <c r="D782" s="2"/>
    </row>
    <row r="783" ht="15">
      <c r="D783" s="2"/>
    </row>
    <row r="784" ht="15">
      <c r="D784" s="2"/>
    </row>
    <row r="785" ht="15">
      <c r="D785" s="2"/>
    </row>
    <row r="786" ht="15">
      <c r="D786" s="2"/>
    </row>
    <row r="787" ht="15">
      <c r="D787" s="2"/>
    </row>
    <row r="788" ht="15">
      <c r="D788" s="2"/>
    </row>
    <row r="789" ht="15">
      <c r="D789" s="2"/>
    </row>
    <row r="790" ht="15">
      <c r="D790" s="2"/>
    </row>
    <row r="791" ht="15">
      <c r="D791" s="2"/>
    </row>
    <row r="792" ht="15">
      <c r="D792" s="2"/>
    </row>
    <row r="793" ht="15">
      <c r="D793" s="2"/>
    </row>
    <row r="794" ht="15">
      <c r="D794" s="2"/>
    </row>
    <row r="795" ht="15">
      <c r="D795" s="2"/>
    </row>
    <row r="796" ht="15">
      <c r="D796" s="2"/>
    </row>
    <row r="797" ht="15">
      <c r="D797" s="2"/>
    </row>
    <row r="798" ht="15">
      <c r="D798" s="2"/>
    </row>
    <row r="799" ht="15">
      <c r="D799" s="2"/>
    </row>
    <row r="800" ht="15">
      <c r="D800" s="2"/>
    </row>
    <row r="801" ht="15">
      <c r="D801" s="2"/>
    </row>
    <row r="802" ht="15">
      <c r="D802" s="2"/>
    </row>
    <row r="803" ht="15">
      <c r="D803" s="2"/>
    </row>
    <row r="804" ht="15">
      <c r="D804" s="2"/>
    </row>
    <row r="805" ht="15">
      <c r="D805" s="2"/>
    </row>
    <row r="806" ht="15">
      <c r="D806" s="2"/>
    </row>
    <row r="807" ht="15">
      <c r="D807" s="2"/>
    </row>
    <row r="808" ht="15">
      <c r="D808" s="2"/>
    </row>
    <row r="809" ht="15">
      <c r="D809" s="2"/>
    </row>
    <row r="810" ht="15">
      <c r="D810" s="2"/>
    </row>
    <row r="811" ht="15">
      <c r="D811" s="2"/>
    </row>
    <row r="812" ht="15">
      <c r="D812" s="2"/>
    </row>
    <row r="813" ht="15">
      <c r="D813" s="2"/>
    </row>
    <row r="814" ht="15">
      <c r="D814" s="2"/>
    </row>
    <row r="815" ht="15">
      <c r="D815" s="2"/>
    </row>
    <row r="816" ht="15">
      <c r="D816" s="2"/>
    </row>
    <row r="817" ht="15">
      <c r="D817" s="2"/>
    </row>
    <row r="818" ht="15">
      <c r="D818" s="2"/>
    </row>
    <row r="819" ht="15">
      <c r="D819" s="2"/>
    </row>
    <row r="820" ht="15">
      <c r="D820" s="2"/>
    </row>
    <row r="821" ht="15">
      <c r="D821" s="2"/>
    </row>
    <row r="822" ht="15">
      <c r="D822" s="2"/>
    </row>
    <row r="823" ht="15">
      <c r="D823" s="2"/>
    </row>
    <row r="824" ht="15">
      <c r="D824" s="2"/>
    </row>
    <row r="825" ht="15">
      <c r="D825" s="2"/>
    </row>
    <row r="826" ht="15">
      <c r="D826" s="2"/>
    </row>
    <row r="827" ht="15">
      <c r="D827" s="2"/>
    </row>
    <row r="828" ht="15">
      <c r="D828" s="2"/>
    </row>
  </sheetData>
  <sheetProtection/>
  <mergeCells count="44">
    <mergeCell ref="B75:C75"/>
    <mergeCell ref="B76:C76"/>
    <mergeCell ref="B77:C77"/>
    <mergeCell ref="B78:C78"/>
    <mergeCell ref="B79:C79"/>
    <mergeCell ref="B74:C74"/>
    <mergeCell ref="A73:C73"/>
    <mergeCell ref="B48:C48"/>
    <mergeCell ref="B57:C57"/>
    <mergeCell ref="B62:C62"/>
    <mergeCell ref="B65:C65"/>
    <mergeCell ref="B66:C66"/>
    <mergeCell ref="B67:C67"/>
    <mergeCell ref="A68:C68"/>
    <mergeCell ref="B36:C36"/>
    <mergeCell ref="B37:C37"/>
    <mergeCell ref="B69:C69"/>
    <mergeCell ref="A70:C70"/>
    <mergeCell ref="B71:C71"/>
    <mergeCell ref="B72:C72"/>
    <mergeCell ref="B39:C39"/>
    <mergeCell ref="A43:C43"/>
    <mergeCell ref="A44:C44"/>
    <mergeCell ref="A45:C45"/>
    <mergeCell ref="A47:C47"/>
    <mergeCell ref="B16:C16"/>
    <mergeCell ref="A17:A18"/>
    <mergeCell ref="B17:C17"/>
    <mergeCell ref="B18:C18"/>
    <mergeCell ref="B30:C30"/>
    <mergeCell ref="A1:M1"/>
    <mergeCell ref="A2:M2"/>
    <mergeCell ref="A3:M3"/>
    <mergeCell ref="A4:M4"/>
    <mergeCell ref="A5:C5"/>
    <mergeCell ref="D5:M5"/>
    <mergeCell ref="B11:C11"/>
    <mergeCell ref="B12:C12"/>
    <mergeCell ref="B13:C13"/>
    <mergeCell ref="B14:C14"/>
    <mergeCell ref="B15:C15"/>
    <mergeCell ref="A8:C8"/>
    <mergeCell ref="A9:C9"/>
    <mergeCell ref="B10:C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cp:lastPrinted>2017-06-07T15:20:24Z</cp:lastPrinted>
  <dcterms:created xsi:type="dcterms:W3CDTF">2017-06-07T15:15:59Z</dcterms:created>
  <dcterms:modified xsi:type="dcterms:W3CDTF">2018-03-20T17:08:55Z</dcterms:modified>
  <cp:category/>
  <cp:version/>
  <cp:contentType/>
  <cp:contentStatus/>
</cp:coreProperties>
</file>