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EFE" sheetId="1" r:id="rId2"/>
  </sheets>
  <calcPr calcId="152511"/>
</workbook>
</file>

<file path=xl/calcChain.xml><?xml version="1.0" encoding="utf-8"?>
<calcChain xmlns="http://schemas.openxmlformats.org/spreadsheetml/2006/main">
  <c r="C56" i="1" l="1"/>
  <c r="C57" i="1"/>
  <c r="D58" i="1"/>
  <c r="E51" i="1"/>
  <c r="E50" i="1" s="1"/>
  <c r="D55" i="1"/>
  <c r="C50" i="1"/>
  <c r="C55" i="1" s="1"/>
  <c r="C16" i="1"/>
  <c r="C51" i="1" l="1"/>
  <c r="C46" i="1"/>
  <c r="C45" i="1" s="1"/>
  <c r="D51" i="1" l="1"/>
  <c r="D50" i="1" s="1"/>
  <c r="D46" i="1"/>
  <c r="D45" i="1" s="1"/>
  <c r="D39" i="1"/>
  <c r="D35" i="1"/>
  <c r="D16" i="1"/>
  <c r="D4" i="1"/>
  <c r="C4" i="1"/>
  <c r="E55" i="1"/>
  <c r="E46" i="1"/>
  <c r="E45" i="1"/>
  <c r="E39" i="1"/>
  <c r="E35" i="1"/>
  <c r="E16" i="1"/>
  <c r="E4" i="1"/>
  <c r="C39" i="1"/>
  <c r="C43" i="1" s="1"/>
  <c r="C35" i="1"/>
  <c r="E43" i="1" l="1"/>
  <c r="D43" i="1"/>
  <c r="E33" i="1"/>
  <c r="D33" i="1"/>
  <c r="C33" i="1"/>
  <c r="C58" i="1" s="1"/>
  <c r="E58" i="1" l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<sst xmlns="http://schemas.openxmlformats.org/spreadsheetml/2006/main" count="67" uniqueCount="57">
  <si>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</si>
  <si>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</si>
  <si>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</si>
  <si>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</si>
  <si>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</si>
  <si>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</si>
  <si>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</si>
  <si>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</si>
  <si>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</si>
  <si>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</si>
  <si>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</si>
  <si>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</si>
  <si>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</si>
  <si>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</si>
  <si>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</si>
  <si>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</si>
  <si>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</si>
  <si>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</si>
  <si>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</si>
  <si>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</si>
  <si>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</si>
  <si>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</si>
  <si>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</si>
  <si>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</si>
  <si>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</si>
  <si>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</si>
  <si>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</si>
  <si>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</si>
  <si>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</si>
  <si>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</si>
  <si>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</si>
  <si>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</si>
  <si>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</si>
  <si>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</si>
  <si>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</si>
  <si>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</si>
  <si>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</si>
  <si>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</si>
  <si>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</si>
  <si>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</si>
  <si>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</si>
  <si>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</si>
  <si>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</si>
  <si>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</si>
  <si>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</si>
  <si>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</si>
  <si>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</si>
  <si>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</si>
  <si>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</si>
  <si>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</si>
  <si>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</si>
  <si>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</si>
  <si>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</si>
  <si>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</si>
  <si>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</si>
  <si>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</si>
  <si>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DE VALLE DE SANTIAGO,GTO.
ESTADO DE FLUJOS DE EFECTIVO
DEL 1 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</si>
</sst>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G1" sqref="G1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f>SUM(C5:C15)</f>
        <v>279908202.70999998</v>
      </c>
      <c r="D4" s="6">
        <f>SUM(D5:D15)</f>
        <v>300419566</v>
      </c>
      <c r="E4" s="6">
        <f>SUM(E5:E15)</f>
        <v>334093635.5</v>
      </c>
      <c r="F4" s="4"/>
    </row>
    <row r="5" spans="1:6" x14ac:dyDescent="0.2">
      <c r="A5" s="23">
        <v>4110</v>
      </c>
      <c r="B5" s="7" t="s">
        <v>5</v>
      </c>
      <c r="C5" s="8">
        <v>14225927.369999999</v>
      </c>
      <c r="D5" s="8">
        <v>15001560.93</v>
      </c>
      <c r="E5" s="8">
        <v>13176918.470000001</v>
      </c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>
        <v>120517</v>
      </c>
      <c r="D7" s="8">
        <v>142005</v>
      </c>
      <c r="E7" s="8">
        <v>385542</v>
      </c>
      <c r="F7" s="4"/>
    </row>
    <row r="8" spans="1:6" x14ac:dyDescent="0.2">
      <c r="A8" s="23">
        <v>4140</v>
      </c>
      <c r="B8" s="7" t="s">
        <v>8</v>
      </c>
      <c r="C8" s="8">
        <v>14216317.140000001</v>
      </c>
      <c r="D8" s="8">
        <v>11396868.09</v>
      </c>
      <c r="E8" s="8">
        <v>10209496.880000001</v>
      </c>
      <c r="F8" s="4"/>
    </row>
    <row r="9" spans="1:6" x14ac:dyDescent="0.2">
      <c r="A9" s="23">
        <v>4150</v>
      </c>
      <c r="B9" s="7" t="s">
        <v>9</v>
      </c>
      <c r="C9" s="8">
        <v>2027629.97</v>
      </c>
      <c r="D9" s="8">
        <v>2187891.75</v>
      </c>
      <c r="E9" s="8">
        <v>2843167.21</v>
      </c>
      <c r="F9" s="4"/>
    </row>
    <row r="10" spans="1:6" x14ac:dyDescent="0.2">
      <c r="A10" s="23">
        <v>4160</v>
      </c>
      <c r="B10" s="7" t="s">
        <v>10</v>
      </c>
      <c r="C10" s="8">
        <v>2199026.2599999998</v>
      </c>
      <c r="D10" s="8">
        <v>2821965.72</v>
      </c>
      <c r="E10" s="8">
        <v>6199653.6699999999</v>
      </c>
      <c r="F10" s="4"/>
    </row>
    <row r="11" spans="1:6" x14ac:dyDescent="0.2">
      <c r="A11" s="23">
        <v>4170</v>
      </c>
      <c r="B11" s="7" t="s">
        <v>11</v>
      </c>
      <c r="C11" s="8"/>
      <c r="D11" s="8"/>
      <c r="E11" s="8"/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>
        <v>247118784.97</v>
      </c>
      <c r="D13" s="8">
        <v>268869274.50999999</v>
      </c>
      <c r="E13" s="8">
        <v>301278857.26999998</v>
      </c>
      <c r="F13" s="4"/>
    </row>
    <row r="14" spans="1:6" x14ac:dyDescent="0.2">
      <c r="A14" s="23">
        <v>4220</v>
      </c>
      <c r="B14" s="7" t="s">
        <v>13</v>
      </c>
      <c r="C14" s="8"/>
      <c r="D14" s="8"/>
      <c r="E14" s="8"/>
      <c r="F14" s="4"/>
    </row>
    <row r="15" spans="1:6" x14ac:dyDescent="0.2">
      <c r="A15" s="22">
        <v>8001</v>
      </c>
      <c r="B15" s="9" t="s">
        <v>43</v>
      </c>
      <c r="C15" s="8"/>
      <c r="D15" s="8"/>
      <c r="E15" s="8"/>
      <c r="F15" s="4"/>
    </row>
    <row r="16" spans="1:6" x14ac:dyDescent="0.2">
      <c r="A16" s="22">
        <v>900002</v>
      </c>
      <c r="B16" s="5" t="s">
        <v>14</v>
      </c>
      <c r="C16" s="6">
        <f>SUM(C17:C32)</f>
        <v>149369956.71000001</v>
      </c>
      <c r="D16" s="6">
        <f>SUM(D17:D32)</f>
        <v>202391281.84</v>
      </c>
      <c r="E16" s="6">
        <f>SUM(E17:E32)</f>
        <v>212453905.81</v>
      </c>
      <c r="F16" s="4"/>
    </row>
    <row r="17" spans="1:6" x14ac:dyDescent="0.2">
      <c r="A17" s="23">
        <v>5110</v>
      </c>
      <c r="B17" s="7" t="s">
        <v>15</v>
      </c>
      <c r="C17" s="8">
        <v>86322122.890000001</v>
      </c>
      <c r="D17" s="8">
        <v>121192023.67</v>
      </c>
      <c r="E17" s="8">
        <v>116145078.90000001</v>
      </c>
      <c r="F17" s="4"/>
    </row>
    <row r="18" spans="1:6" x14ac:dyDescent="0.2">
      <c r="A18" s="23">
        <v>5120</v>
      </c>
      <c r="B18" s="7" t="s">
        <v>16</v>
      </c>
      <c r="C18" s="8">
        <v>17074309.609999999</v>
      </c>
      <c r="D18" s="8">
        <v>25361902.489999998</v>
      </c>
      <c r="E18" s="8">
        <v>27174521.870000001</v>
      </c>
      <c r="F18" s="4"/>
    </row>
    <row r="19" spans="1:6" x14ac:dyDescent="0.2">
      <c r="A19" s="23">
        <v>5130</v>
      </c>
      <c r="B19" s="7" t="s">
        <v>17</v>
      </c>
      <c r="C19" s="8">
        <v>28178565.199999999</v>
      </c>
      <c r="D19" s="8">
        <v>31664167.539999999</v>
      </c>
      <c r="E19" s="8">
        <v>40111289.869999997</v>
      </c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>
        <v>7477625.9699999997</v>
      </c>
      <c r="D21" s="8">
        <v>10070019.16</v>
      </c>
      <c r="E21" s="8">
        <v>9961880.0999999996</v>
      </c>
      <c r="F21" s="4"/>
    </row>
    <row r="22" spans="1:6" x14ac:dyDescent="0.2">
      <c r="A22" s="23">
        <v>5230</v>
      </c>
      <c r="B22" s="7" t="s">
        <v>20</v>
      </c>
      <c r="C22" s="8">
        <v>59000</v>
      </c>
      <c r="D22" s="8"/>
      <c r="E22" s="8"/>
      <c r="F22" s="4"/>
    </row>
    <row r="23" spans="1:6" x14ac:dyDescent="0.2">
      <c r="A23" s="23">
        <v>5240</v>
      </c>
      <c r="B23" s="7" t="s">
        <v>21</v>
      </c>
      <c r="C23" s="8">
        <v>7968875.9699999997</v>
      </c>
      <c r="D23" s="8">
        <v>10680412.029999999</v>
      </c>
      <c r="E23" s="8">
        <v>15459602.07</v>
      </c>
      <c r="F23" s="4"/>
    </row>
    <row r="24" spans="1:6" x14ac:dyDescent="0.2">
      <c r="A24" s="23">
        <v>5250</v>
      </c>
      <c r="B24" s="7" t="s">
        <v>22</v>
      </c>
      <c r="C24" s="8">
        <v>2212625.9</v>
      </c>
      <c r="D24" s="8">
        <v>3267442.9</v>
      </c>
      <c r="E24" s="8">
        <v>2562527.04</v>
      </c>
      <c r="F24" s="4"/>
    </row>
    <row r="25" spans="1:6" x14ac:dyDescent="0.2">
      <c r="A25" s="23">
        <v>5260</v>
      </c>
      <c r="B25" s="7" t="s">
        <v>23</v>
      </c>
      <c r="C25" s="8"/>
      <c r="D25" s="8"/>
      <c r="E25" s="8">
        <v>800000</v>
      </c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>
        <v>76831.17</v>
      </c>
      <c r="D32" s="8">
        <v>155314.04999999999</v>
      </c>
      <c r="E32" s="8">
        <v>239005.96</v>
      </c>
      <c r="F32" s="4"/>
    </row>
    <row r="33" spans="1:6" x14ac:dyDescent="0.2">
      <c r="A33" s="22">
        <v>900003</v>
      </c>
      <c r="B33" s="15" t="s">
        <v>29</v>
      </c>
      <c r="C33" s="6">
        <f>+C4-C16</f>
        <v>130538245.99999997</v>
      </c>
      <c r="D33" s="6">
        <f>+D4-D16</f>
        <v>98028284.159999996</v>
      </c>
      <c r="E33" s="6">
        <f>+E4-E16</f>
        <v>121639729.69</v>
      </c>
      <c r="F33" s="4"/>
    </row>
    <row r="34" spans="1:6" x14ac:dyDescent="0.2">
      <c r="A34" s="21">
        <v>800002</v>
      </c>
      <c r="B34" s="16" t="s">
        <v>30</v>
      </c>
      <c r="C34" s="8"/>
      <c r="D34" s="8"/>
      <c r="E34" s="8"/>
      <c r="F34" s="4"/>
    </row>
    <row r="35" spans="1:6" x14ac:dyDescent="0.2">
      <c r="A35" s="22">
        <v>900004</v>
      </c>
      <c r="B35" s="15" t="s">
        <v>4</v>
      </c>
      <c r="C35" s="6">
        <f>SUM(C36:C38)</f>
        <v>0</v>
      </c>
      <c r="D35" s="6">
        <f>SUM(D36:D38)</f>
        <v>-163229.98000000001</v>
      </c>
      <c r="E35" s="6">
        <f>SUM(E36:E38)</f>
        <v>-696711.13</v>
      </c>
      <c r="F35" s="4"/>
    </row>
    <row r="36" spans="1:6" x14ac:dyDescent="0.2">
      <c r="A36" s="22">
        <v>8003</v>
      </c>
      <c r="B36" s="9" t="s">
        <v>45</v>
      </c>
      <c r="C36" s="8"/>
      <c r="D36" s="8">
        <v>-163229.98000000001</v>
      </c>
      <c r="E36" s="8">
        <v>-696711.13</v>
      </c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/>
      <c r="D38" s="8"/>
      <c r="E38" s="8"/>
      <c r="F38" s="4"/>
    </row>
    <row r="39" spans="1:6" x14ac:dyDescent="0.2">
      <c r="A39" s="22">
        <v>900005</v>
      </c>
      <c r="B39" s="15" t="s">
        <v>14</v>
      </c>
      <c r="C39" s="6">
        <f>SUM(C40:C42)</f>
        <v>38297730.859999999</v>
      </c>
      <c r="D39" s="6">
        <f>SUM(D40:D42)</f>
        <v>38977168.149999999</v>
      </c>
      <c r="E39" s="6">
        <f>SUM(E40:E42)</f>
        <v>24321156.800000001</v>
      </c>
      <c r="F39" s="4"/>
    </row>
    <row r="40" spans="1:6" x14ac:dyDescent="0.2">
      <c r="A40" s="27">
        <v>1230</v>
      </c>
      <c r="B40" s="9" t="s">
        <v>45</v>
      </c>
      <c r="C40" s="8">
        <v>37614792.609999999</v>
      </c>
      <c r="D40" s="8">
        <v>33393259.870000001</v>
      </c>
      <c r="E40" s="8">
        <v>14047249.08</v>
      </c>
      <c r="F40" s="4" t="s">
        <v>31</v>
      </c>
    </row>
    <row r="41" spans="1:6" x14ac:dyDescent="0.2">
      <c r="A41" s="27" t="s">
        <v>53</v>
      </c>
      <c r="B41" s="9" t="s">
        <v>32</v>
      </c>
      <c r="C41" s="8">
        <v>682938.25</v>
      </c>
      <c r="D41" s="8">
        <v>5583908.2800000003</v>
      </c>
      <c r="E41" s="8">
        <v>10250245.810000001</v>
      </c>
      <c r="F41" s="4" t="s">
        <v>31</v>
      </c>
    </row>
    <row r="42" spans="1:6" x14ac:dyDescent="0.2">
      <c r="A42" s="22">
        <v>8006</v>
      </c>
      <c r="B42" s="9" t="s">
        <v>44</v>
      </c>
      <c r="C42" s="8"/>
      <c r="D42" s="8"/>
      <c r="E42" s="8">
        <v>23661.91</v>
      </c>
      <c r="F42" s="4"/>
    </row>
    <row r="43" spans="1:6" x14ac:dyDescent="0.2">
      <c r="A43" s="22">
        <v>900006</v>
      </c>
      <c r="B43" s="15" t="s">
        <v>33</v>
      </c>
      <c r="C43" s="6">
        <f>+C35-C39</f>
        <v>-38297730.859999999</v>
      </c>
      <c r="D43" s="6">
        <f>+D35-D39</f>
        <v>-39140398.129999995</v>
      </c>
      <c r="E43" s="6">
        <f>+E35-E39</f>
        <v>-25017867.93</v>
      </c>
      <c r="F43" s="4"/>
    </row>
    <row r="44" spans="1:6" x14ac:dyDescent="0.2">
      <c r="A44" s="21">
        <v>800003</v>
      </c>
      <c r="B44" s="16" t="s">
        <v>34</v>
      </c>
      <c r="C44" s="8"/>
      <c r="D44" s="8"/>
      <c r="E44" s="8"/>
      <c r="F44" s="4"/>
    </row>
    <row r="45" spans="1:6" x14ac:dyDescent="0.2">
      <c r="A45" s="22">
        <v>900007</v>
      </c>
      <c r="B45" s="15" t="s">
        <v>4</v>
      </c>
      <c r="C45" s="6">
        <f>+C46+C49</f>
        <v>1385935.2</v>
      </c>
      <c r="D45" s="6">
        <f>+D46+D49</f>
        <v>1385935.2</v>
      </c>
      <c r="E45" s="6">
        <f>+E46+E49</f>
        <v>1552735.2</v>
      </c>
      <c r="F45" s="4"/>
    </row>
    <row r="46" spans="1:6" x14ac:dyDescent="0.2">
      <c r="A46" s="22">
        <v>8007</v>
      </c>
      <c r="B46" s="9" t="s">
        <v>40</v>
      </c>
      <c r="C46" s="8">
        <f>SUM(C47:C48)</f>
        <v>1385935.2</v>
      </c>
      <c r="D46" s="8">
        <f>SUM(D47:D49)</f>
        <v>1385935.2</v>
      </c>
      <c r="E46" s="8">
        <f>SUM(E47:E49)</f>
        <v>1552735.2</v>
      </c>
      <c r="F46" s="4"/>
    </row>
    <row r="47" spans="1:6" x14ac:dyDescent="0.2">
      <c r="A47" s="27">
        <v>2233</v>
      </c>
      <c r="B47" s="9" t="s">
        <v>46</v>
      </c>
      <c r="C47" s="8">
        <v>1385935.2</v>
      </c>
      <c r="D47" s="8">
        <v>1385935.2</v>
      </c>
      <c r="E47" s="8">
        <v>1552735.2</v>
      </c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/>
      <c r="D49" s="8"/>
      <c r="E49" s="8"/>
      <c r="F49" s="4"/>
    </row>
    <row r="50" spans="1:6" x14ac:dyDescent="0.2">
      <c r="A50" s="25">
        <v>900008</v>
      </c>
      <c r="B50" s="15" t="s">
        <v>14</v>
      </c>
      <c r="C50" s="6">
        <f>+C51+C54</f>
        <v>-8740768.8399999999</v>
      </c>
      <c r="D50" s="6">
        <f>+D51+D54</f>
        <v>18801483.460000001</v>
      </c>
      <c r="E50" s="6">
        <f>+E51+E54</f>
        <v>-10758482.140000001</v>
      </c>
      <c r="F50" s="4"/>
    </row>
    <row r="51" spans="1:6" x14ac:dyDescent="0.2">
      <c r="A51" s="22">
        <v>8008</v>
      </c>
      <c r="B51" s="9" t="s">
        <v>42</v>
      </c>
      <c r="C51" s="8">
        <f>SUM(C52:C53)</f>
        <v>346483.8</v>
      </c>
      <c r="D51" s="8">
        <f>SUM(D52:D54)</f>
        <v>9400741.7300000004</v>
      </c>
      <c r="E51" s="8">
        <f>SUM(E52)</f>
        <v>7.51</v>
      </c>
      <c r="F51" s="4"/>
    </row>
    <row r="52" spans="1:6" x14ac:dyDescent="0.2">
      <c r="A52" s="27">
        <v>2131</v>
      </c>
      <c r="B52" s="9" t="s">
        <v>46</v>
      </c>
      <c r="C52" s="8">
        <v>346483.8</v>
      </c>
      <c r="D52" s="8"/>
      <c r="E52" s="8">
        <v>7.51</v>
      </c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>
        <v>-9087252.6400000006</v>
      </c>
      <c r="D54" s="8">
        <v>9400741.7300000004</v>
      </c>
      <c r="E54" s="8">
        <v>-10758489.65</v>
      </c>
      <c r="F54" s="4"/>
    </row>
    <row r="55" spans="1:6" x14ac:dyDescent="0.2">
      <c r="A55" s="22">
        <v>900009</v>
      </c>
      <c r="B55" s="5" t="s">
        <v>35</v>
      </c>
      <c r="C55" s="6">
        <f>-C45+C50</f>
        <v>-10126704.039999999</v>
      </c>
      <c r="D55" s="6">
        <f t="shared" ref="D55:E55" si="0">-D45+D50</f>
        <v>17415548.260000002</v>
      </c>
      <c r="E55" s="6">
        <f t="shared" si="0"/>
        <v>-12311217.34</v>
      </c>
      <c r="F55" s="4"/>
    </row>
    <row r="56" spans="1:6" x14ac:dyDescent="0.2">
      <c r="A56" s="22">
        <v>9000010</v>
      </c>
      <c r="B56" s="5" t="s">
        <v>36</v>
      </c>
      <c r="C56" s="6">
        <f>+C33+C43+C55-18998653.31</f>
        <v>63115157.789999962</v>
      </c>
      <c r="D56" s="6">
        <v>23092832.539999999</v>
      </c>
      <c r="E56" s="6">
        <v>-32051379.460000001</v>
      </c>
      <c r="F56" s="4"/>
    </row>
    <row r="57" spans="1:6" x14ac:dyDescent="0.2">
      <c r="A57" s="22">
        <v>9000011</v>
      </c>
      <c r="B57" s="5" t="s">
        <v>37</v>
      </c>
      <c r="C57" s="6">
        <f>D58</f>
        <v>66377267.860000007</v>
      </c>
      <c r="D57" s="6">
        <v>89470100.400000006</v>
      </c>
      <c r="E57" s="6"/>
      <c r="F57" s="4" t="s">
        <v>38</v>
      </c>
    </row>
    <row r="58" spans="1:6" x14ac:dyDescent="0.2">
      <c r="A58" s="26">
        <v>9000012</v>
      </c>
      <c r="B58" s="10" t="s">
        <v>39</v>
      </c>
      <c r="C58" s="11">
        <f>+C56+C57</f>
        <v>129492425.64999998</v>
      </c>
      <c r="D58" s="11">
        <f>D57-D56</f>
        <v>66377267.860000007</v>
      </c>
      <c r="E58" s="11">
        <f>+E56+E57</f>
        <v>-32051379.460000001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E4 C4 D4 D16 C11 C6 C14:C15 C48:C49 C53 C20 C25:C31 C33:C39 E6 E11:E12 E14:E16 D20 D22 E22 D25:D31 E26:E31 D33:D35 E33:E35 E20 C42:C44 D37:D39 D42:D46 E37:E39 E43:E46 E48:E49 E53 D48:D53 E57:E58 C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2012-12-11T20:31:36Z</dcterms:created>
  <dcterms:modified xsi:type="dcterms:W3CDTF">2016-10-18T15:03:04Z</dcterms:modified>
</cp:coreProperties>
</file>