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2DO TRIMESTRE\"/>
    </mc:Choice>
  </mc:AlternateContent>
  <bookViews>
    <workbookView xWindow="0" yWindow="0" windowWidth="13605" windowHeight="7575" tabRatio="863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F42" i="65" l="1"/>
  <c r="C42" i="65" l="1"/>
  <c r="C37" i="65"/>
  <c r="F37" i="65"/>
  <c r="D21" i="63" l="1"/>
  <c r="C79" i="62" l="1"/>
  <c r="C78" i="62" s="1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 s="1"/>
  <c r="C60" i="60"/>
  <c r="C55" i="60" s="1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46" i="62" l="1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A3" i="65"/>
  <c r="A1" i="65"/>
  <c r="D26" i="64" l="1"/>
  <c r="D7" i="64"/>
  <c r="D35" i="64" s="1"/>
  <c r="D15" i="63"/>
  <c r="D8" i="63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4" i="59"/>
  <c r="G14" i="59" s="1"/>
  <c r="E14" i="59"/>
  <c r="D60" i="59"/>
  <c r="C60" i="59"/>
  <c r="E60" i="59"/>
</calcChain>
</file>

<file path=xl/sharedStrings.xml><?xml version="1.0" encoding="utf-8"?>
<sst xmlns="http://schemas.openxmlformats.org/spreadsheetml/2006/main" count="876" uniqueCount="636">
  <si>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</si>
  <si>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</si>
  <si>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</si>
  <si>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</si>
  <si>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</si>
  <si>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</si>
  <si>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</si>
  <si>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</si>
  <si>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</si>
  <si>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</si>
  <si>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</si>
  <si>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</si>
  <si>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</si>
  <si>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</si>
  <si>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</si>
  <si>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</si>
  <si>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</si>
  <si>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</si>
  <si>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</si>
  <si>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</si>
  <si>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</si>
  <si>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</si>
  <si>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</si>
  <si>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</si>
  <si>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</si>
  <si>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</si>
  <si>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</si>
  <si>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</si>
  <si>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</si>
  <si>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</si>
  <si>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</si>
  <si>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</si>
  <si>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</si>
  <si>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</si>
  <si>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</si>
  <si>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</si>
  <si>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</si>
  <si>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</si>
  <si>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</si>
  <si>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</si>
  <si>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</si>
  <si>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</si>
  <si>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</si>
  <si>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</si>
  <si>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</si>
  <si>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</si>
  <si>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</si>
  <si>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</si>
  <si>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</si>
  <si>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</si>
  <si>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</si>
  <si>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</si>
  <si>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</si>
  <si>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</si>
  <si>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</si>
  <si>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</si>
  <si>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</si>
  <si>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</si>
  <si>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</si>
  <si>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</si>
  <si>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</si>
  <si>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</si>
  <si>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</si>
  <si>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</si>
  <si>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</si>
  <si>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</si>
  <si>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</si>
  <si>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</si>
  <si>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</si>
  <si>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</si>
  <si>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</si>
  <si>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</si>
  <si>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</si>
  <si>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</si>
  <si>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</si>
  <si>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</si>
  <si>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</si>
  <si>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</si>
  <si>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</si>
  <si>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</si>
  <si>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</si>
  <si>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</si>
  <si>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</si>
  <si>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</si>
  <si>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</si>
  <si>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</si>
  <si>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</si>
  <si>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</si>
  <si>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</si>
  <si>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</si>
  <si>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</si>
  <si>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</si>
  <si>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</si>
  <si>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</si>
  <si>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</si>
  <si>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</si>
  <si>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</si>
  <si>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</si>
  <si>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</si>
  <si>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</si>
  <si>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</si>
  <si>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</si>
  <si>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</si>
  <si>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</si>
  <si>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</si>
  <si>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</si>
  <si>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</si>
  <si>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</si>
  <si>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</si>
  <si>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</si>
  <si>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</si>
  <si>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</si>
  <si>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</si>
  <si>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</si>
  <si>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</si>
  <si>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</si>
  <si>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</si>
  <si>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</si>
  <si>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</si>
  <si>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</si>
  <si>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</si>
  <si>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</si>
  <si>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</si>
  <si>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</si>
  <si>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</si>
  <si>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</si>
  <si>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</si>
  <si>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</si>
  <si>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</si>
  <si>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</si>
  <si>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</si>
  <si>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</si>
  <si>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</si>
  <si>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</si>
  <si>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</si>
  <si>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</si>
  <si>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</si>
  <si>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</si>
  <si>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</si>
  <si>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</si>
  <si>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</si>
  <si>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</si>
  <si>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</si>
  <si>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</si>
  <si>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</si>
  <si>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</si>
  <si>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</si>
  <si>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</si>
  <si>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</si>
  <si>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</si>
  <si>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</si>
  <si>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</si>
  <si>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</si>
  <si>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</si>
  <si>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</si>
  <si>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</si>
  <si>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</si>
  <si>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</si>
  <si>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</si>
  <si>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</si>
  <si>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</si>
  <si>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</si>
  <si>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</si>
  <si>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</si>
  <si>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</si>
  <si>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</si>
  <si>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</si>
  <si>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</si>
  <si>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</si>
  <si>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</si>
  <si>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</si>
  <si>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</si>
  <si>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</si>
  <si>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</si>
  <si>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</si>
  <si>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</si>
  <si>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</si>
  <si>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</si>
  <si>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</si>
  <si>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</si>
  <si>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</si>
  <si>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</si>
  <si>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</si>
  <si>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</si>
  <si>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</si>
  <si>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</si>
  <si>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</si>
  <si>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</si>
  <si>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</si>
  <si>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</si>
  <si>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</si>
  <si>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</si>
  <si>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</si>
  <si>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</si>
  <si>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</si>
  <si>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</si>
  <si>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</si>
  <si>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</si>
  <si>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</si>
  <si>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</si>
  <si>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</si>
  <si>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</si>
  <si>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</si>
  <si>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</si>
  <si>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</si>
  <si>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</si>
  <si>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</si>
  <si>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</si>
  <si>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</si>
  <si>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</si>
  <si>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</si>
  <si>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</si>
  <si>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</si>
  <si>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</si>
  <si>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</si>
  <si>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</si>
  <si>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</si>
  <si>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</si>
  <si>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</si>
  <si>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</si>
  <si>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</si>
  <si>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</si>
  <si>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</si>
  <si>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</si>
  <si>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</si>
  <si>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</si>
  <si>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</si>
  <si>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</si>
  <si>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</si>
  <si>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</si>
  <si>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</si>
  <si>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</si>
  <si>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</si>
  <si>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</si>
  <si>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</si>
  <si>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</si>
  <si>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</si>
  <si>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</si>
  <si>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</si>
  <si>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</si>
  <si>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</si>
  <si>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</si>
  <si>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</si>
  <si>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</si>
  <si>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</si>
  <si>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</si>
  <si>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</si>
  <si>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</si>
  <si>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</si>
  <si>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</si>
  <si>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</si>
  <si>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</si>
  <si>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</si>
  <si>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</si>
  <si>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</si>
  <si>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</si>
  <si>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</si>
  <si>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</si>
  <si>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</si>
  <si>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</si>
  <si>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</si>
  <si>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</si>
  <si>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</si>
  <si>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</si>
  <si>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</si>
  <si>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</si>
  <si>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</si>
  <si>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</si>
  <si>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</si>
  <si>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</si>
  <si>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</si>
  <si>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</si>
  <si>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</si>
  <si>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</si>
  <si>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</si>
  <si>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</si>
  <si>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</si>
  <si>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</si>
  <si>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</si>
  <si>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</si>
  <si>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</si>
  <si>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</si>
  <si>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</si>
  <si>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</si>
  <si>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</si>
  <si>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</si>
  <si>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</si>
  <si>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</si>
  <si>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</si>
  <si>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</si>
  <si>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</si>
  <si>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</si>
  <si>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</si>
  <si>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</si>
  <si>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</si>
  <si>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</si>
  <si>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</si>
  <si>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</si>
  <si>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</si>
  <si>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</si>
  <si>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</si>
  <si>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</si>
  <si>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</si>
  <si>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</si>
  <si>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</si>
  <si>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</si>
  <si>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</si>
  <si>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</si>
  <si>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</si>
  <si>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</si>
  <si>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</si>
  <si>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</si>
  <si>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</si>
  <si>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</si>
  <si>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</si>
  <si>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</si>
  <si>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</si>
  <si>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</si>
  <si>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</si>
  <si>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</si>
  <si>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</si>
  <si>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</si>
  <si>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</si>
  <si>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</si>
  <si>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</si>
  <si>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</si>
  <si>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</si>
  <si>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</si>
  <si>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</si>
  <si>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</si>
  <si>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</si>
  <si>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</si>
  <si>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</si>
  <si>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</si>
  <si>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</si>
  <si>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</si>
  <si>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</si>
  <si>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</si>
  <si>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</si>
  <si>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</si>
  <si>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</si>
  <si>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</si>
  <si>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</si>
  <si>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</si>
  <si>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</si>
  <si>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</si>
  <si>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</si>
  <si>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</si>
  <si>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</si>
  <si>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</si>
  <si>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</si>
  <si>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</si>
  <si>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</si>
  <si>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</si>
  <si>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</si>
  <si>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</si>
  <si>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</si>
  <si>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</si>
  <si>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</si>
  <si>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</si>
  <si>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</si>
  <si>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</si>
  <si>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</si>
  <si>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</si>
  <si>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</si>
  <si>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</si>
  <si>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</si>
  <si>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</si>
  <si>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</si>
  <si>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</si>
  <si>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</si>
  <si>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</si>
  <si>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</si>
  <si>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</si>
  <si>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</si>
  <si>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</si>
  <si>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</si>
  <si>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</si>
  <si>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</si>
  <si>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</si>
  <si>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</si>
  <si>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</si>
  <si>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</si>
  <si>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</si>
  <si>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</si>
  <si>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</si>
  <si>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</si>
  <si>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</si>
  <si>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</si>
  <si>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</si>
  <si>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</si>
  <si>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</si>
  <si>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</si>
  <si>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</si>
  <si>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</si>
  <si>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</si>
  <si>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</si>
  <si>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</si>
  <si>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</si>
  <si>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</si>
  <si>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</si>
  <si>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</si>
  <si>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</si>
  <si>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</si>
  <si>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</si>
  <si>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</si>
  <si>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</si>
  <si>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</si>
  <si>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</si>
  <si>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</si>
  <si>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</si>
  <si>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</si>
  <si>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</si>
  <si>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</si>
  <si>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</si>
  <si>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</si>
  <si>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</si>
  <si>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</si>
  <si>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</si>
  <si>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</si>
  <si>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</si>
  <si>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</si>
  <si>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</si>
  <si>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</si>
  <si>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</si>
  <si>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</si>
  <si>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</si>
  <si>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</si>
  <si>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</si>
  <si>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</si>
  <si>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</si>
  <si>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</si>
  <si>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</si>
  <si>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</si>
  <si>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</si>
  <si>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</si>
  <si>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</si>
  <si>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</si>
  <si>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</si>
  <si>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</si>
  <si>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</si>
  <si>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</si>
  <si>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</si>
  <si>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</si>
  <si>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</si>
  <si>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</si>
  <si>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</si>
  <si>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</si>
  <si>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</si>
  <si>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</si>
  <si>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</si>
  <si>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</si>
  <si>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</si>
  <si>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</si>
  <si>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</si>
  <si>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</si>
  <si>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</si>
  <si>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</si>
  <si>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</si>
  <si>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</si>
  <si>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</si>
  <si>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</si>
  <si>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</si>
  <si>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</si>
  <si>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</si>
  <si>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</si>
  <si>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</si>
  <si>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</si>
  <si>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</si>
  <si>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</si>
  <si>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</si>
  <si>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</si>
  <si>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</si>
  <si>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</si>
  <si>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</si>
  <si>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</si>
  <si>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</si>
  <si>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</si>
  <si>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</si>
  <si>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</si>
  <si>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</si>
  <si>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</si>
  <si>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</si>
  <si>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</si>
  <si>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</si>
  <si>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</si>
  <si>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</si>
  <si>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</si>
  <si>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</si>
  <si>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</si>
  <si>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</si>
  <si>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</si>
  <si>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</si>
  <si>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</si>
  <si>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</si>
  <si>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</si>
  <si>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</si>
  <si>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</si>
  <si>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</si>
  <si>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</si>
  <si>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</si>
  <si>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</si>
  <si>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</si>
  <si>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</si>
  <si>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</si>
  <si>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</si>
  <si>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</si>
  <si>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</si>
  <si>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</si>
  <si>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</si>
  <si>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</si>
  <si>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</si>
  <si>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</si>
  <si>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</si>
  <si>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</si>
  <si>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</si>
  <si>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</si>
  <si>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</si>
  <si>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</si>
  <si>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</si>
  <si>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</si>
  <si>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</si>
  <si>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</si>
  <si>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</si>
  <si>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</si>
  <si>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</si>
  <si>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</si>
  <si>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</si>
  <si>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</si>
  <si>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</si>
  <si>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</si>
  <si>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</si>
  <si>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</si>
  <si>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</si>
  <si>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</si>
  <si>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</si>
  <si>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</si>
  <si>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</si>
  <si>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</si>
  <si>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</si>
  <si>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</si>
  <si>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</si>
  <si>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</si>
  <si>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</si>
  <si>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</si>
  <si>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</si>
  <si>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</si>
  <si>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</si>
  <si>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</si>
  <si>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</si>
  <si>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</si>
  <si>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</si>
  <si>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</si>
  <si>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</si>
  <si>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</si>
  <si>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</si>
  <si>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</si>
  <si>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</si>
  <si>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</si>
  <si>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</si>
  <si>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</si>
  <si>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</si>
  <si>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</si>
  <si>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</si>
  <si>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</si>
  <si>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</si>
  <si>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</si>
  <si>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</si>
  <si>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</si>
  <si>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</si>
  <si>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</si>
  <si>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</si>
  <si>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</si>
  <si>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</si>
  <si>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</si>
  <si>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</si>
  <si>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</si>
  <si>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</si>
  <si>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</si>
  <si>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</si>
  <si>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</si>
  <si>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</si>
  <si>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</si>
  <si>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</si>
  <si>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</si>
  <si>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</si>
  <si>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</si>
  <si>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</si>
  <si>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</si>
  <si>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</si>
  <si>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</si>
  <si>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</si>
  <si>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</si>
  <si>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</si>
  <si>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</si>
  <si>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</si>
  <si>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</si>
  <si>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</si>
  <si>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</si>
  <si>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</si>
  <si>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</si>
  <si>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</si>
  <si>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</si>
  <si>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</si>
  <si>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</si>
  <si>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</si>
  <si>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</si>
  <si>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</si>
  <si>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</si>
  <si>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</si>
  <si>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</si>
  <si>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</si>
  <si>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</si>
  <si>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</si>
  <si>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</si>
  <si>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</si>
  <si>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</si>
  <si>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</si>
  <si>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</si>
  <si>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</si>
  <si>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</si>
  <si>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</si>
  <si>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</si>
  <si>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</si>
  <si>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</si>
  <si>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</si>
  <si>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</si>
  <si>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</si>
  <si>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CASA DE LA CULTURA DEL MUNICIPIO DE VALLE DE SANTIAGO, GTO.</t>
  </si>
  <si>
    <t>Correspondiente del 1 de Enero AL 30 DE JUNIO DEL 2018</t>
  </si>
  <si>
    <t>___________________________________________________</t>
  </si>
  <si>
    <t>DIRECTOR DE CASA DE LA CULTURA</t>
  </si>
  <si>
    <t>M.E. FRANCISCO JAVIER GALVAN CAMARGO</t>
  </si>
  <si>
    <t>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</si>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</sst>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67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21" fillId="0" borderId="0" xfId="9" applyFont="1"/>
    <xf numFmtId="4" fontId="13" fillId="0" borderId="0" xfId="9" applyNumberFormat="1" applyFont="1"/>
    <xf numFmtId="0" fontId="2" fillId="0" borderId="0" xfId="0" applyFont="1" applyAlignment="1" applyProtection="1">
      <alignment horizontal="center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6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51" t="s">
        <v>628</v>
      </c>
      <c r="B1" s="151"/>
      <c r="C1" s="73"/>
      <c r="D1" s="70" t="s">
        <v>288</v>
      </c>
      <c r="E1" s="71">
        <v>2018</v>
      </c>
    </row>
    <row r="2" spans="1:5" ht="18.95" customHeight="1" x14ac:dyDescent="0.2">
      <c r="A2" s="152" t="s">
        <v>627</v>
      </c>
      <c r="B2" s="152"/>
      <c r="C2" s="93"/>
      <c r="D2" s="70" t="s">
        <v>290</v>
      </c>
      <c r="E2" s="73" t="s">
        <v>291</v>
      </c>
    </row>
    <row r="3" spans="1:5" ht="18.95" customHeight="1" x14ac:dyDescent="0.2">
      <c r="A3" s="153" t="s">
        <v>629</v>
      </c>
      <c r="B3" s="153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5" x14ac:dyDescent="0.2">
      <c r="A33" s="146" t="s">
        <v>90</v>
      </c>
      <c r="B33" s="147" t="s">
        <v>85</v>
      </c>
    </row>
    <row r="34" spans="1:5" x14ac:dyDescent="0.2">
      <c r="A34" s="146" t="s">
        <v>91</v>
      </c>
      <c r="B34" s="147" t="s">
        <v>86</v>
      </c>
    </row>
    <row r="35" spans="1:5" x14ac:dyDescent="0.2">
      <c r="A35" s="40"/>
      <c r="B35" s="43"/>
    </row>
    <row r="36" spans="1:5" x14ac:dyDescent="0.2">
      <c r="A36" s="40"/>
      <c r="B36" s="41" t="s">
        <v>88</v>
      </c>
    </row>
    <row r="37" spans="1:5" x14ac:dyDescent="0.2">
      <c r="A37" s="40" t="s">
        <v>89</v>
      </c>
      <c r="B37" s="147" t="s">
        <v>36</v>
      </c>
    </row>
    <row r="38" spans="1:5" x14ac:dyDescent="0.2">
      <c r="A38" s="40"/>
      <c r="B38" s="147" t="s">
        <v>37</v>
      </c>
    </row>
    <row r="39" spans="1:5" ht="12" thickBot="1" x14ac:dyDescent="0.25">
      <c r="A39" s="44"/>
      <c r="B39" s="45"/>
    </row>
    <row r="44" spans="1:5" x14ac:dyDescent="0.2">
      <c r="A44" s="150" t="s">
        <v>630</v>
      </c>
      <c r="B44" s="150"/>
      <c r="C44" s="150" t="s">
        <v>633</v>
      </c>
      <c r="D44" s="150"/>
      <c r="E44" s="150"/>
    </row>
    <row r="45" spans="1:5" x14ac:dyDescent="0.2">
      <c r="A45" s="150" t="s">
        <v>631</v>
      </c>
      <c r="B45" s="150"/>
      <c r="C45" s="150" t="s">
        <v>634</v>
      </c>
      <c r="D45" s="150"/>
      <c r="E45" s="150"/>
    </row>
    <row r="46" spans="1:5" x14ac:dyDescent="0.2">
      <c r="A46" s="150" t="s">
        <v>632</v>
      </c>
      <c r="B46" s="150"/>
      <c r="C46" s="150" t="s">
        <v>635</v>
      </c>
      <c r="D46" s="150"/>
      <c r="E46" s="150"/>
    </row>
  </sheetData>
  <sheetProtection formatCells="0" formatColumns="0" formatRows="0" autoFilter="0" pivotTables="0"/>
  <mergeCells count="9">
    <mergeCell ref="A46:B46"/>
    <mergeCell ref="C44:E44"/>
    <mergeCell ref="C45:E45"/>
    <mergeCell ref="C46:E46"/>
    <mergeCell ref="A1:B1"/>
    <mergeCell ref="A2:B2"/>
    <mergeCell ref="A3:B3"/>
    <mergeCell ref="A44:B44"/>
    <mergeCell ref="A45:B45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6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sqref="A1:D1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57" t="s">
        <v>628</v>
      </c>
      <c r="B1" s="157"/>
      <c r="C1" s="157"/>
      <c r="D1" s="157"/>
    </row>
    <row r="2" spans="1:4" s="94" customFormat="1" ht="18.95" customHeight="1" x14ac:dyDescent="0.25">
      <c r="A2" s="157" t="s">
        <v>624</v>
      </c>
      <c r="B2" s="157"/>
      <c r="C2" s="157"/>
      <c r="D2" s="157"/>
    </row>
    <row r="3" spans="1:4" s="94" customFormat="1" ht="18.95" customHeight="1" x14ac:dyDescent="0.25">
      <c r="A3" s="157" t="s">
        <v>629</v>
      </c>
      <c r="B3" s="157"/>
      <c r="C3" s="157"/>
      <c r="D3" s="157"/>
    </row>
    <row r="4" spans="1:4" s="97" customFormat="1" ht="18.95" customHeight="1" x14ac:dyDescent="0.2">
      <c r="A4" s="158" t="s">
        <v>620</v>
      </c>
      <c r="B4" s="158"/>
      <c r="C4" s="158"/>
      <c r="D4" s="158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1306089.5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SUM(D16:D19)</f>
        <v>0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0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1306089.5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workbookViewId="0">
      <selection sqref="A1:D1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59" t="s">
        <v>628</v>
      </c>
      <c r="B1" s="159"/>
      <c r="C1" s="159"/>
      <c r="D1" s="159"/>
    </row>
    <row r="2" spans="1:4" s="124" customFormat="1" ht="18.95" customHeight="1" x14ac:dyDescent="0.25">
      <c r="A2" s="159" t="s">
        <v>625</v>
      </c>
      <c r="B2" s="159"/>
      <c r="C2" s="159"/>
      <c r="D2" s="159"/>
    </row>
    <row r="3" spans="1:4" s="124" customFormat="1" ht="18.95" customHeight="1" x14ac:dyDescent="0.25">
      <c r="A3" s="159" t="s">
        <v>629</v>
      </c>
      <c r="B3" s="159"/>
      <c r="C3" s="159"/>
      <c r="D3" s="159"/>
    </row>
    <row r="4" spans="1:4" s="125" customFormat="1" x14ac:dyDescent="0.2">
      <c r="A4" s="160"/>
      <c r="B4" s="160"/>
      <c r="C4" s="160"/>
      <c r="D4" s="160"/>
    </row>
    <row r="5" spans="1:4" x14ac:dyDescent="0.2">
      <c r="A5" s="126" t="s">
        <v>168</v>
      </c>
      <c r="B5" s="127"/>
      <c r="C5" s="128"/>
      <c r="D5" s="129">
        <v>725233.98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0</v>
      </c>
    </row>
    <row r="8" spans="1:4" x14ac:dyDescent="0.2">
      <c r="A8" s="110"/>
      <c r="B8" s="135" t="s">
        <v>166</v>
      </c>
      <c r="C8" s="112">
        <v>0</v>
      </c>
      <c r="D8" s="136"/>
    </row>
    <row r="9" spans="1:4" x14ac:dyDescent="0.2">
      <c r="A9" s="110"/>
      <c r="B9" s="135" t="s">
        <v>165</v>
      </c>
      <c r="C9" s="112">
        <v>0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0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0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0</v>
      </c>
      <c r="D15" s="137"/>
    </row>
    <row r="16" spans="1:4" x14ac:dyDescent="0.2">
      <c r="A16" s="110"/>
      <c r="B16" s="135" t="s">
        <v>158</v>
      </c>
      <c r="C16" s="112">
        <v>0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SUM(D27:D33)</f>
        <v>0</v>
      </c>
    </row>
    <row r="27" spans="1:4" x14ac:dyDescent="0.2">
      <c r="A27" s="110"/>
      <c r="B27" s="135" t="s">
        <v>133</v>
      </c>
      <c r="C27" s="112">
        <v>0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4" x14ac:dyDescent="0.2">
      <c r="A33" s="110"/>
      <c r="B33" s="138" t="s">
        <v>148</v>
      </c>
      <c r="C33" s="120">
        <v>0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725233.98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landscape" horizontalDpi="0" verticalDpi="0" r:id="rId1"/>
  <ignoredErrors>
    <ignoredError sqref="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56" t="str">
        <f>'Notas a los Edos Financieros'!A1</f>
        <v>CASA DE LA CULTURA DEL MUNICIPIO DE VALLE DE SANTIAGO, GTO.</v>
      </c>
      <c r="B1" s="161"/>
      <c r="C1" s="161"/>
      <c r="D1" s="161"/>
      <c r="E1" s="161"/>
      <c r="F1" s="161"/>
      <c r="G1" s="84" t="s">
        <v>288</v>
      </c>
      <c r="H1" s="85">
        <f>'Notas a los Edos Financieros'!E1</f>
        <v>2018</v>
      </c>
    </row>
    <row r="2" spans="1:10" ht="18.95" customHeight="1" x14ac:dyDescent="0.2">
      <c r="A2" s="156" t="s">
        <v>626</v>
      </c>
      <c r="B2" s="161"/>
      <c r="C2" s="161"/>
      <c r="D2" s="161"/>
      <c r="E2" s="161"/>
      <c r="F2" s="161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62" t="str">
        <f>'Notas a los Edos Financieros'!A3</f>
        <v>Correspondiente del 1 de Enero AL 30 DE JUNIO DEL 2018</v>
      </c>
      <c r="B3" s="163"/>
      <c r="C3" s="163"/>
      <c r="D3" s="163"/>
      <c r="E3" s="163"/>
      <c r="F3" s="163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2548578</v>
      </c>
      <c r="D36" s="91">
        <v>0</v>
      </c>
      <c r="E36" s="91">
        <v>0</v>
      </c>
      <c r="F36" s="91">
        <v>2675455</v>
      </c>
    </row>
    <row r="37" spans="1:6" x14ac:dyDescent="0.2">
      <c r="A37" s="86">
        <v>8120</v>
      </c>
      <c r="B37" s="86" t="s">
        <v>179</v>
      </c>
      <c r="C37" s="149">
        <f>C36-C40</f>
        <v>-453375.93999999994</v>
      </c>
      <c r="D37" s="91">
        <v>0</v>
      </c>
      <c r="E37" s="91">
        <v>0</v>
      </c>
      <c r="F37" s="149">
        <f>F36-F40</f>
        <v>1369365.5</v>
      </c>
    </row>
    <row r="38" spans="1:6" x14ac:dyDescent="0.2">
      <c r="A38" s="86">
        <v>8130</v>
      </c>
      <c r="B38" s="86" t="s">
        <v>178</v>
      </c>
      <c r="C38" s="91">
        <v>3199588</v>
      </c>
      <c r="D38" s="91">
        <v>0</v>
      </c>
      <c r="E38" s="91">
        <v>0</v>
      </c>
      <c r="F38" s="91">
        <v>2748891.48</v>
      </c>
    </row>
    <row r="39" spans="1:6" x14ac:dyDescent="0.2">
      <c r="A39" s="86">
        <v>8140</v>
      </c>
      <c r="B39" s="86" t="s">
        <v>177</v>
      </c>
      <c r="C39" s="91">
        <v>3001953.94</v>
      </c>
      <c r="D39" s="91">
        <v>0</v>
      </c>
      <c r="E39" s="91">
        <v>0</v>
      </c>
      <c r="F39" s="91">
        <v>1306089.5</v>
      </c>
    </row>
    <row r="40" spans="1:6" x14ac:dyDescent="0.2">
      <c r="A40" s="86">
        <v>8150</v>
      </c>
      <c r="B40" s="86" t="s">
        <v>176</v>
      </c>
      <c r="C40" s="91">
        <v>3001953.94</v>
      </c>
      <c r="D40" s="91">
        <v>0</v>
      </c>
      <c r="E40" s="91">
        <v>0</v>
      </c>
      <c r="F40" s="91">
        <v>1306089.5</v>
      </c>
    </row>
    <row r="41" spans="1:6" x14ac:dyDescent="0.2">
      <c r="A41" s="86">
        <v>8210</v>
      </c>
      <c r="B41" s="86" t="s">
        <v>175</v>
      </c>
      <c r="C41" s="91">
        <v>2548578</v>
      </c>
      <c r="D41" s="91">
        <v>0</v>
      </c>
      <c r="E41" s="91">
        <v>0</v>
      </c>
      <c r="F41" s="91">
        <v>2675455</v>
      </c>
    </row>
    <row r="42" spans="1:6" x14ac:dyDescent="0.2">
      <c r="A42" s="86">
        <v>8220</v>
      </c>
      <c r="B42" s="86" t="s">
        <v>174</v>
      </c>
      <c r="C42" s="149">
        <f>C43-C46</f>
        <v>148230.10999999987</v>
      </c>
      <c r="D42" s="91">
        <v>0</v>
      </c>
      <c r="E42" s="91">
        <v>0</v>
      </c>
      <c r="F42" s="149">
        <f>F43-F46</f>
        <v>1541183.89</v>
      </c>
    </row>
    <row r="43" spans="1:6" x14ac:dyDescent="0.2">
      <c r="A43" s="86">
        <v>8230</v>
      </c>
      <c r="B43" s="86" t="s">
        <v>173</v>
      </c>
      <c r="C43" s="91">
        <v>3199588</v>
      </c>
      <c r="D43" s="91">
        <v>0</v>
      </c>
      <c r="E43" s="91">
        <v>0</v>
      </c>
      <c r="F43" s="91">
        <v>2748891.48</v>
      </c>
    </row>
    <row r="44" spans="1:6" x14ac:dyDescent="0.2">
      <c r="A44" s="86">
        <v>8240</v>
      </c>
      <c r="B44" s="86" t="s">
        <v>172</v>
      </c>
      <c r="C44" s="91">
        <v>3051357.89</v>
      </c>
      <c r="D44" s="91">
        <v>0</v>
      </c>
      <c r="E44" s="91">
        <v>0</v>
      </c>
      <c r="F44" s="91">
        <v>1207707.5900000001</v>
      </c>
    </row>
    <row r="45" spans="1:6" x14ac:dyDescent="0.2">
      <c r="A45" s="86">
        <v>8250</v>
      </c>
      <c r="B45" s="86" t="s">
        <v>171</v>
      </c>
      <c r="C45" s="91">
        <v>3051357.89</v>
      </c>
      <c r="D45" s="91">
        <v>0</v>
      </c>
      <c r="E45" s="91">
        <v>0</v>
      </c>
      <c r="F45" s="91">
        <v>1207707.5900000001</v>
      </c>
    </row>
    <row r="46" spans="1:6" x14ac:dyDescent="0.2">
      <c r="A46" s="86">
        <v>8260</v>
      </c>
      <c r="B46" s="86" t="s">
        <v>170</v>
      </c>
      <c r="C46" s="91">
        <v>3051357.89</v>
      </c>
      <c r="D46" s="91">
        <v>0</v>
      </c>
      <c r="E46" s="91">
        <v>0</v>
      </c>
      <c r="F46" s="91">
        <v>1207707.5900000001</v>
      </c>
    </row>
    <row r="47" spans="1:6" x14ac:dyDescent="0.2">
      <c r="A47" s="86">
        <v>8270</v>
      </c>
      <c r="B47" s="86" t="s">
        <v>169</v>
      </c>
      <c r="C47" s="91">
        <v>3034326.42</v>
      </c>
      <c r="D47" s="91">
        <v>0</v>
      </c>
      <c r="E47" s="91">
        <v>0</v>
      </c>
      <c r="F47" s="91">
        <v>1189288.08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topLeftCell="A7" zoomScaleNormal="100" zoomScaleSheetLayoutView="100" workbookViewId="0">
      <selection activeCell="C24" sqref="C24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4" t="s">
        <v>40</v>
      </c>
      <c r="B5" s="164"/>
      <c r="C5" s="164"/>
      <c r="D5" s="164"/>
      <c r="E5" s="164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5" t="s">
        <v>44</v>
      </c>
      <c r="C10" s="165"/>
      <c r="D10" s="165"/>
      <c r="E10" s="165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5" t="s">
        <v>48</v>
      </c>
      <c r="C12" s="165"/>
      <c r="D12" s="165"/>
      <c r="E12" s="165"/>
    </row>
    <row r="13" spans="1:8" s="11" customFormat="1" ht="26.1" customHeight="1" x14ac:dyDescent="0.2">
      <c r="A13" s="29" t="s">
        <v>49</v>
      </c>
      <c r="B13" s="165" t="s">
        <v>50</v>
      </c>
      <c r="C13" s="165"/>
      <c r="D13" s="165"/>
      <c r="E13" s="165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6" t="s">
        <v>56</v>
      </c>
      <c r="C22" s="166"/>
      <c r="D22" s="166"/>
      <c r="E22" s="166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Normal="100" workbookViewId="0">
      <selection sqref="A1:F1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54" t="s">
        <v>628</v>
      </c>
      <c r="B1" s="155"/>
      <c r="C1" s="155"/>
      <c r="D1" s="155"/>
      <c r="E1" s="155"/>
      <c r="F1" s="155"/>
      <c r="G1" s="70" t="s">
        <v>288</v>
      </c>
      <c r="H1" s="81">
        <v>2018</v>
      </c>
    </row>
    <row r="2" spans="1:8" s="72" customFormat="1" ht="18.95" customHeight="1" x14ac:dyDescent="0.25">
      <c r="A2" s="154" t="s">
        <v>289</v>
      </c>
      <c r="B2" s="155"/>
      <c r="C2" s="155"/>
      <c r="D2" s="155"/>
      <c r="E2" s="155"/>
      <c r="F2" s="155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54" t="s">
        <v>629</v>
      </c>
      <c r="B3" s="155"/>
      <c r="C3" s="155"/>
      <c r="D3" s="155"/>
      <c r="E3" s="155"/>
      <c r="F3" s="155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0</v>
      </c>
    </row>
    <row r="9" spans="1:8" x14ac:dyDescent="0.2">
      <c r="A9" s="78">
        <v>1115</v>
      </c>
      <c r="B9" s="76" t="s">
        <v>295</v>
      </c>
      <c r="C9" s="80">
        <v>0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-0.2</v>
      </c>
      <c r="D15" s="80">
        <v>-0.2</v>
      </c>
      <c r="E15" s="80">
        <v>4290.41</v>
      </c>
      <c r="F15" s="80">
        <v>3986.02</v>
      </c>
      <c r="G15" s="80">
        <v>0</v>
      </c>
    </row>
    <row r="16" spans="1:8" x14ac:dyDescent="0.2">
      <c r="A16" s="78">
        <v>1124</v>
      </c>
      <c r="B16" s="76" t="s">
        <v>299</v>
      </c>
      <c r="C16" s="80">
        <v>3410.63</v>
      </c>
      <c r="D16" s="80">
        <v>3570.81</v>
      </c>
      <c r="E16" s="80">
        <v>0</v>
      </c>
      <c r="F16" s="80">
        <v>0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10000</v>
      </c>
      <c r="D20" s="80">
        <v>10000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3000</v>
      </c>
      <c r="D21" s="80">
        <v>3000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f>SUM(C31:C35)</f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f>SUM(C40)</f>
        <v>0</v>
      </c>
    </row>
    <row r="40" spans="1:8" x14ac:dyDescent="0.2">
      <c r="A40" s="78">
        <v>1151</v>
      </c>
      <c r="B40" s="76" t="s">
        <v>323</v>
      </c>
      <c r="C40" s="80">
        <v>0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f>SUM(C53:C59)</f>
        <v>0</v>
      </c>
      <c r="D52" s="80">
        <f t="shared" ref="D52:E52" si="0">SUM(D53:D59)</f>
        <v>0</v>
      </c>
      <c r="E52" s="80">
        <f t="shared" si="0"/>
        <v>0</v>
      </c>
    </row>
    <row r="53" spans="1:9" x14ac:dyDescent="0.2">
      <c r="A53" s="78">
        <v>1231</v>
      </c>
      <c r="B53" s="76" t="s">
        <v>329</v>
      </c>
      <c r="C53" s="80">
        <v>0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330</v>
      </c>
      <c r="C54" s="80">
        <v>0</v>
      </c>
      <c r="D54" s="80">
        <v>0</v>
      </c>
      <c r="E54" s="80">
        <v>0</v>
      </c>
    </row>
    <row r="55" spans="1:9" x14ac:dyDescent="0.2">
      <c r="A55" s="78">
        <v>1233</v>
      </c>
      <c r="B55" s="76" t="s">
        <v>331</v>
      </c>
      <c r="C55" s="80">
        <v>0</v>
      </c>
      <c r="D55" s="80">
        <v>0</v>
      </c>
      <c r="E55" s="80">
        <v>0</v>
      </c>
    </row>
    <row r="56" spans="1:9" x14ac:dyDescent="0.2">
      <c r="A56" s="78">
        <v>1234</v>
      </c>
      <c r="B56" s="76" t="s">
        <v>332</v>
      </c>
      <c r="C56" s="80">
        <v>0</v>
      </c>
      <c r="D56" s="80">
        <v>0</v>
      </c>
      <c r="E56" s="80">
        <v>0</v>
      </c>
    </row>
    <row r="57" spans="1:9" x14ac:dyDescent="0.2">
      <c r="A57" s="78">
        <v>1235</v>
      </c>
      <c r="B57" s="76" t="s">
        <v>333</v>
      </c>
      <c r="C57" s="80">
        <v>0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334</v>
      </c>
      <c r="C58" s="80">
        <v>0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336</v>
      </c>
      <c r="C60" s="80">
        <f ca="1">SUM(C60:C68)</f>
        <v>0</v>
      </c>
      <c r="D60" s="80">
        <f t="shared" ref="D60:E60" ca="1" si="1">SUM(D60:D68)</f>
        <v>0</v>
      </c>
      <c r="E60" s="80">
        <f t="shared" ca="1" si="1"/>
        <v>0</v>
      </c>
    </row>
    <row r="61" spans="1:9" x14ac:dyDescent="0.2">
      <c r="A61" s="78">
        <v>1241</v>
      </c>
      <c r="B61" s="76" t="s">
        <v>337</v>
      </c>
      <c r="C61" s="80">
        <v>69201.27</v>
      </c>
      <c r="D61" s="80">
        <v>0</v>
      </c>
      <c r="E61" s="80">
        <v>-25834.36</v>
      </c>
    </row>
    <row r="62" spans="1:9" x14ac:dyDescent="0.2">
      <c r="A62" s="78">
        <v>1242</v>
      </c>
      <c r="B62" s="76" t="s">
        <v>338</v>
      </c>
      <c r="C62" s="80">
        <v>221375.73</v>
      </c>
      <c r="D62" s="80">
        <v>0</v>
      </c>
      <c r="E62" s="80">
        <v>-17762.759999999998</v>
      </c>
    </row>
    <row r="63" spans="1:9" x14ac:dyDescent="0.2">
      <c r="A63" s="78">
        <v>1243</v>
      </c>
      <c r="B63" s="76" t="s">
        <v>339</v>
      </c>
      <c r="C63" s="80">
        <v>0</v>
      </c>
      <c r="D63" s="80">
        <v>0</v>
      </c>
      <c r="E63" s="80">
        <v>0</v>
      </c>
    </row>
    <row r="64" spans="1:9" x14ac:dyDescent="0.2">
      <c r="A64" s="78">
        <v>1244</v>
      </c>
      <c r="B64" s="76" t="s">
        <v>340</v>
      </c>
      <c r="C64" s="80">
        <v>219720.43</v>
      </c>
      <c r="D64" s="80">
        <v>0</v>
      </c>
      <c r="E64" s="80">
        <v>-136426.39000000001</v>
      </c>
    </row>
    <row r="65" spans="1:9" x14ac:dyDescent="0.2">
      <c r="A65" s="78">
        <v>1245</v>
      </c>
      <c r="B65" s="76" t="s">
        <v>341</v>
      </c>
      <c r="C65" s="80">
        <v>0</v>
      </c>
      <c r="D65" s="80">
        <v>0</v>
      </c>
      <c r="E65" s="80">
        <v>0</v>
      </c>
    </row>
    <row r="66" spans="1:9" x14ac:dyDescent="0.2">
      <c r="A66" s="78">
        <v>1246</v>
      </c>
      <c r="B66" s="76" t="s">
        <v>342</v>
      </c>
      <c r="C66" s="80">
        <v>0</v>
      </c>
      <c r="D66" s="80">
        <v>0</v>
      </c>
      <c r="E66" s="80">
        <v>0</v>
      </c>
    </row>
    <row r="67" spans="1:9" x14ac:dyDescent="0.2">
      <c r="A67" s="78">
        <v>1247</v>
      </c>
      <c r="B67" s="76" t="s">
        <v>343</v>
      </c>
      <c r="C67" s="80">
        <v>24988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344</v>
      </c>
      <c r="C68" s="80">
        <v>0</v>
      </c>
      <c r="D68" s="80">
        <v>0</v>
      </c>
      <c r="E68" s="80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80">
        <f>SUM(C73:C77)</f>
        <v>0</v>
      </c>
      <c r="D72" s="80">
        <f t="shared" ref="D72:E72" si="2">SUM(D73:D77)</f>
        <v>0</v>
      </c>
      <c r="E72" s="80">
        <f t="shared" si="2"/>
        <v>0</v>
      </c>
    </row>
    <row r="73" spans="1:9" x14ac:dyDescent="0.2">
      <c r="A73" s="78">
        <v>1251</v>
      </c>
      <c r="B73" s="76" t="s">
        <v>347</v>
      </c>
      <c r="C73" s="80">
        <v>0</v>
      </c>
      <c r="D73" s="80">
        <v>0</v>
      </c>
      <c r="E73" s="80">
        <v>0</v>
      </c>
    </row>
    <row r="74" spans="1:9" x14ac:dyDescent="0.2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350</v>
      </c>
      <c r="C76" s="80">
        <v>0</v>
      </c>
      <c r="D76" s="80">
        <v>0</v>
      </c>
      <c r="E76" s="80">
        <v>0</v>
      </c>
    </row>
    <row r="77" spans="1:9" x14ac:dyDescent="0.2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352</v>
      </c>
      <c r="C78" s="80">
        <f>SUM(C79:C84)</f>
        <v>0</v>
      </c>
      <c r="D78" s="80">
        <f t="shared" ref="D78:E78" si="3">SUM(D79:D84)</f>
        <v>0</v>
      </c>
      <c r="E78" s="80">
        <f t="shared" si="3"/>
        <v>0</v>
      </c>
    </row>
    <row r="79" spans="1:9" x14ac:dyDescent="0.2">
      <c r="A79" s="78">
        <v>1271</v>
      </c>
      <c r="B79" s="76" t="s">
        <v>353</v>
      </c>
      <c r="C79" s="80">
        <v>0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f>SUM(C89:C90)</f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f>SUM(C95:C97)</f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f>SUM(C102:C110)</f>
        <v>147838.63</v>
      </c>
      <c r="D101" s="80">
        <f t="shared" ref="D101:E101" si="4">SUM(D102:D110)</f>
        <v>0</v>
      </c>
      <c r="E101" s="80">
        <f t="shared" si="4"/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80">
        <v>0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80">
        <v>0</v>
      </c>
      <c r="D103" s="80">
        <v>0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147838.63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0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f>SUM(C112:C114)</f>
        <v>0</v>
      </c>
      <c r="D111" s="80">
        <f t="shared" ref="D111:E111" si="5">SUM(D112:D114)</f>
        <v>0</v>
      </c>
      <c r="E111" s="80">
        <f t="shared" si="5"/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f>SUM(C119:C124)</f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f>SUM(C126:C131)</f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f>SUM(C138:C140)</f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52" t="s">
        <v>628</v>
      </c>
      <c r="B1" s="152"/>
      <c r="C1" s="152"/>
      <c r="D1" s="70" t="s">
        <v>288</v>
      </c>
      <c r="E1" s="81">
        <v>2018</v>
      </c>
    </row>
    <row r="2" spans="1:5" s="72" customFormat="1" ht="18.95" customHeight="1" x14ac:dyDescent="0.25">
      <c r="A2" s="152" t="s">
        <v>403</v>
      </c>
      <c r="B2" s="152"/>
      <c r="C2" s="152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52" t="s">
        <v>629</v>
      </c>
      <c r="B3" s="152"/>
      <c r="C3" s="152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f>SUM(C9+C18+C24+C26+C32+C37+C47+C52)</f>
        <v>127500</v>
      </c>
    </row>
    <row r="9" spans="1:5" x14ac:dyDescent="0.2">
      <c r="A9" s="78">
        <v>4110</v>
      </c>
      <c r="B9" s="76" t="s">
        <v>406</v>
      </c>
      <c r="C9" s="80">
        <f>SUM(C10:C17)</f>
        <v>0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0</v>
      </c>
    </row>
    <row r="12" spans="1:5" x14ac:dyDescent="0.2">
      <c r="A12" s="78">
        <v>4113</v>
      </c>
      <c r="B12" s="76" t="s">
        <v>409</v>
      </c>
      <c r="C12" s="80">
        <v>0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f>SUM(C19:C23)</f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f>SUM(C25)</f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f>SUM(C27:C31)</f>
        <v>0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0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f>SUM(C33:C36)</f>
        <v>0</v>
      </c>
    </row>
    <row r="33" spans="1:3" x14ac:dyDescent="0.2">
      <c r="A33" s="78">
        <v>4151</v>
      </c>
      <c r="B33" s="76" t="s">
        <v>430</v>
      </c>
      <c r="C33" s="80">
        <v>0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0</v>
      </c>
    </row>
    <row r="37" spans="1:3" x14ac:dyDescent="0.2">
      <c r="A37" s="78">
        <v>4160</v>
      </c>
      <c r="B37" s="76" t="s">
        <v>434</v>
      </c>
      <c r="C37" s="80">
        <f>SUM(C38:C46)</f>
        <v>0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0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0</v>
      </c>
    </row>
    <row r="47" spans="1:3" x14ac:dyDescent="0.2">
      <c r="A47" s="78">
        <v>4170</v>
      </c>
      <c r="B47" s="76" t="s">
        <v>444</v>
      </c>
      <c r="C47" s="80">
        <f>SUM(C48:C51)</f>
        <v>127500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127500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f>SUM(C53:C54)</f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f>SUM(C56+C60)</f>
        <v>1178589.5</v>
      </c>
    </row>
    <row r="56" spans="1:3" x14ac:dyDescent="0.2">
      <c r="A56" s="78">
        <v>4210</v>
      </c>
      <c r="B56" s="76" t="s">
        <v>453</v>
      </c>
      <c r="C56" s="80">
        <f>SUM(C57:C59)</f>
        <v>0</v>
      </c>
    </row>
    <row r="57" spans="1:3" x14ac:dyDescent="0.2">
      <c r="A57" s="78">
        <v>4211</v>
      </c>
      <c r="B57" s="76" t="s">
        <v>454</v>
      </c>
      <c r="C57" s="80">
        <v>0</v>
      </c>
    </row>
    <row r="58" spans="1:3" x14ac:dyDescent="0.2">
      <c r="A58" s="78">
        <v>4212</v>
      </c>
      <c r="B58" s="76" t="s">
        <v>455</v>
      </c>
      <c r="C58" s="80">
        <v>0</v>
      </c>
    </row>
    <row r="59" spans="1:3" x14ac:dyDescent="0.2">
      <c r="A59" s="78">
        <v>4213</v>
      </c>
      <c r="B59" s="76" t="s">
        <v>456</v>
      </c>
      <c r="C59" s="80">
        <v>0</v>
      </c>
    </row>
    <row r="60" spans="1:3" x14ac:dyDescent="0.2">
      <c r="A60" s="78">
        <v>4220</v>
      </c>
      <c r="B60" s="76" t="s">
        <v>457</v>
      </c>
      <c r="C60" s="80">
        <f>SUM(C61:C66)</f>
        <v>1178589.5</v>
      </c>
    </row>
    <row r="61" spans="1:3" x14ac:dyDescent="0.2">
      <c r="A61" s="78">
        <v>4221</v>
      </c>
      <c r="B61" s="76" t="s">
        <v>458</v>
      </c>
      <c r="C61" s="80">
        <v>1178589.5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0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f>SUM(C71+C74+C80+C82+C84)</f>
        <v>0</v>
      </c>
    </row>
    <row r="71" spans="1:5" x14ac:dyDescent="0.2">
      <c r="A71" s="78">
        <v>4310</v>
      </c>
      <c r="B71" s="76" t="s">
        <v>465</v>
      </c>
      <c r="C71" s="80">
        <f>SUM(C72:C73)</f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f>SUM(C75:C79)</f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f>SUM(C81)</f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f>SUM(C83)</f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f>SUM(C85:C91)</f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80">
        <f>SUM(C97+C125+C158+C168+C183+C215)</f>
        <v>1207707.5900000001</v>
      </c>
      <c r="D96" s="83">
        <f>C96/C96</f>
        <v>1</v>
      </c>
    </row>
    <row r="97" spans="1:4" x14ac:dyDescent="0.2">
      <c r="A97" s="78">
        <v>5100</v>
      </c>
      <c r="B97" s="76" t="s">
        <v>486</v>
      </c>
      <c r="C97" s="80">
        <f>SUM(C98+C105+C115)</f>
        <v>1207707.5900000001</v>
      </c>
      <c r="D97" s="83">
        <f>C97/$C$96</f>
        <v>1</v>
      </c>
    </row>
    <row r="98" spans="1:4" x14ac:dyDescent="0.2">
      <c r="A98" s="78">
        <v>5110</v>
      </c>
      <c r="B98" s="76" t="s">
        <v>487</v>
      </c>
      <c r="C98" s="80">
        <f>SUM(C99:C104)</f>
        <v>725233.9800000001</v>
      </c>
      <c r="D98" s="83">
        <f t="shared" ref="D98:D161" si="0">C98/$C$96</f>
        <v>0.60050461386932252</v>
      </c>
    </row>
    <row r="99" spans="1:4" x14ac:dyDescent="0.2">
      <c r="A99" s="78">
        <v>5111</v>
      </c>
      <c r="B99" s="76" t="s">
        <v>488</v>
      </c>
      <c r="C99" s="80">
        <v>462888</v>
      </c>
      <c r="D99" s="83">
        <f t="shared" si="0"/>
        <v>0.38327820726869821</v>
      </c>
    </row>
    <row r="100" spans="1:4" x14ac:dyDescent="0.2">
      <c r="A100" s="78">
        <v>5112</v>
      </c>
      <c r="B100" s="76" t="s">
        <v>489</v>
      </c>
      <c r="C100" s="80">
        <v>153520.04999999999</v>
      </c>
      <c r="D100" s="83">
        <f t="shared" si="0"/>
        <v>0.12711690418373539</v>
      </c>
    </row>
    <row r="101" spans="1:4" x14ac:dyDescent="0.2">
      <c r="A101" s="78">
        <v>5113</v>
      </c>
      <c r="B101" s="76" t="s">
        <v>490</v>
      </c>
      <c r="C101" s="80">
        <v>5077.93</v>
      </c>
      <c r="D101" s="83">
        <f t="shared" si="0"/>
        <v>4.2046022083872137E-3</v>
      </c>
    </row>
    <row r="102" spans="1:4" x14ac:dyDescent="0.2">
      <c r="A102" s="78">
        <v>5114</v>
      </c>
      <c r="B102" s="76" t="s">
        <v>491</v>
      </c>
      <c r="C102" s="80">
        <v>0</v>
      </c>
      <c r="D102" s="83">
        <f t="shared" si="0"/>
        <v>0</v>
      </c>
    </row>
    <row r="103" spans="1:4" x14ac:dyDescent="0.2">
      <c r="A103" s="78">
        <v>5115</v>
      </c>
      <c r="B103" s="76" t="s">
        <v>492</v>
      </c>
      <c r="C103" s="80">
        <v>64800</v>
      </c>
      <c r="D103" s="83">
        <f t="shared" si="0"/>
        <v>5.3655371992818224E-2</v>
      </c>
    </row>
    <row r="104" spans="1:4" x14ac:dyDescent="0.2">
      <c r="A104" s="78">
        <v>5116</v>
      </c>
      <c r="B104" s="76" t="s">
        <v>493</v>
      </c>
      <c r="C104" s="80">
        <v>38948</v>
      </c>
      <c r="D104" s="83">
        <f t="shared" si="0"/>
        <v>3.2249528215683401E-2</v>
      </c>
    </row>
    <row r="105" spans="1:4" x14ac:dyDescent="0.2">
      <c r="A105" s="78">
        <v>5120</v>
      </c>
      <c r="B105" s="76" t="s">
        <v>494</v>
      </c>
      <c r="C105" s="80">
        <f>SUM(C106:C114)</f>
        <v>100922.35999999999</v>
      </c>
      <c r="D105" s="83">
        <f t="shared" si="0"/>
        <v>8.3565227904214778E-2</v>
      </c>
    </row>
    <row r="106" spans="1:4" x14ac:dyDescent="0.2">
      <c r="A106" s="78">
        <v>5121</v>
      </c>
      <c r="B106" s="76" t="s">
        <v>495</v>
      </c>
      <c r="C106" s="80">
        <v>13765.81</v>
      </c>
      <c r="D106" s="83">
        <f t="shared" si="0"/>
        <v>1.1398297165624337E-2</v>
      </c>
    </row>
    <row r="107" spans="1:4" x14ac:dyDescent="0.2">
      <c r="A107" s="78">
        <v>5122</v>
      </c>
      <c r="B107" s="76" t="s">
        <v>496</v>
      </c>
      <c r="C107" s="80">
        <v>29349.98</v>
      </c>
      <c r="D107" s="83">
        <f t="shared" si="0"/>
        <v>2.4302223686447147E-2</v>
      </c>
    </row>
    <row r="108" spans="1:4" x14ac:dyDescent="0.2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498</v>
      </c>
      <c r="C109" s="80">
        <v>0</v>
      </c>
      <c r="D109" s="83">
        <f t="shared" si="0"/>
        <v>0</v>
      </c>
    </row>
    <row r="110" spans="1:4" x14ac:dyDescent="0.2">
      <c r="A110" s="78">
        <v>5125</v>
      </c>
      <c r="B110" s="76" t="s">
        <v>499</v>
      </c>
      <c r="C110" s="80">
        <v>2308</v>
      </c>
      <c r="D110" s="83">
        <f t="shared" si="0"/>
        <v>1.9110586197442047E-3</v>
      </c>
    </row>
    <row r="111" spans="1:4" x14ac:dyDescent="0.2">
      <c r="A111" s="78">
        <v>5126</v>
      </c>
      <c r="B111" s="76" t="s">
        <v>500</v>
      </c>
      <c r="C111" s="80">
        <v>24904.17</v>
      </c>
      <c r="D111" s="83">
        <f t="shared" si="0"/>
        <v>2.0621026319789872E-2</v>
      </c>
    </row>
    <row r="112" spans="1:4" x14ac:dyDescent="0.2">
      <c r="A112" s="78">
        <v>5127</v>
      </c>
      <c r="B112" s="76" t="s">
        <v>501</v>
      </c>
      <c r="C112" s="80">
        <v>28595.4</v>
      </c>
      <c r="D112" s="83">
        <f t="shared" si="0"/>
        <v>2.3677420127830778E-2</v>
      </c>
    </row>
    <row r="113" spans="1:4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1999</v>
      </c>
      <c r="D114" s="83">
        <f t="shared" si="0"/>
        <v>1.6552019847784511E-3</v>
      </c>
    </row>
    <row r="115" spans="1:4" x14ac:dyDescent="0.2">
      <c r="A115" s="78">
        <v>5130</v>
      </c>
      <c r="B115" s="76" t="s">
        <v>504</v>
      </c>
      <c r="C115" s="80">
        <f>SUM(C116:C124)</f>
        <v>381551.25</v>
      </c>
      <c r="D115" s="83">
        <f t="shared" si="0"/>
        <v>0.31593015822646275</v>
      </c>
    </row>
    <row r="116" spans="1:4" x14ac:dyDescent="0.2">
      <c r="A116" s="78">
        <v>5131</v>
      </c>
      <c r="B116" s="76" t="s">
        <v>505</v>
      </c>
      <c r="C116" s="80">
        <v>20069</v>
      </c>
      <c r="D116" s="83">
        <f t="shared" si="0"/>
        <v>1.6617433032775755E-2</v>
      </c>
    </row>
    <row r="117" spans="1:4" x14ac:dyDescent="0.2">
      <c r="A117" s="78">
        <v>5132</v>
      </c>
      <c r="B117" s="76" t="s">
        <v>506</v>
      </c>
      <c r="C117" s="80">
        <v>0</v>
      </c>
      <c r="D117" s="83">
        <f t="shared" si="0"/>
        <v>0</v>
      </c>
    </row>
    <row r="118" spans="1:4" x14ac:dyDescent="0.2">
      <c r="A118" s="78">
        <v>5133</v>
      </c>
      <c r="B118" s="76" t="s">
        <v>507</v>
      </c>
      <c r="C118" s="80">
        <v>0</v>
      </c>
      <c r="D118" s="83">
        <f t="shared" si="0"/>
        <v>0</v>
      </c>
    </row>
    <row r="119" spans="1:4" x14ac:dyDescent="0.2">
      <c r="A119" s="78">
        <v>5134</v>
      </c>
      <c r="B119" s="76" t="s">
        <v>508</v>
      </c>
      <c r="C119" s="80">
        <v>8748.52</v>
      </c>
      <c r="D119" s="83">
        <f t="shared" si="0"/>
        <v>7.2439057868304031E-3</v>
      </c>
    </row>
    <row r="120" spans="1:4" x14ac:dyDescent="0.2">
      <c r="A120" s="78">
        <v>5135</v>
      </c>
      <c r="B120" s="76" t="s">
        <v>509</v>
      </c>
      <c r="C120" s="80">
        <v>13837.27</v>
      </c>
      <c r="D120" s="83">
        <f t="shared" si="0"/>
        <v>1.1457467117516417E-2</v>
      </c>
    </row>
    <row r="121" spans="1:4" x14ac:dyDescent="0.2">
      <c r="A121" s="78">
        <v>5136</v>
      </c>
      <c r="B121" s="76" t="s">
        <v>510</v>
      </c>
      <c r="C121" s="80">
        <v>6017.4</v>
      </c>
      <c r="D121" s="83">
        <f t="shared" si="0"/>
        <v>4.9824974603330918E-3</v>
      </c>
    </row>
    <row r="122" spans="1:4" x14ac:dyDescent="0.2">
      <c r="A122" s="78">
        <v>5137</v>
      </c>
      <c r="B122" s="76" t="s">
        <v>511</v>
      </c>
      <c r="C122" s="80">
        <v>8121.71</v>
      </c>
      <c r="D122" s="83">
        <f t="shared" si="0"/>
        <v>6.7248977047498718E-3</v>
      </c>
    </row>
    <row r="123" spans="1:4" x14ac:dyDescent="0.2">
      <c r="A123" s="78">
        <v>5138</v>
      </c>
      <c r="B123" s="76" t="s">
        <v>512</v>
      </c>
      <c r="C123" s="80">
        <v>310073.34999999998</v>
      </c>
      <c r="D123" s="83">
        <f t="shared" si="0"/>
        <v>0.25674538486588461</v>
      </c>
    </row>
    <row r="124" spans="1:4" x14ac:dyDescent="0.2">
      <c r="A124" s="78">
        <v>5139</v>
      </c>
      <c r="B124" s="76" t="s">
        <v>513</v>
      </c>
      <c r="C124" s="80">
        <v>14684</v>
      </c>
      <c r="D124" s="83">
        <f t="shared" si="0"/>
        <v>1.2158572258372575E-2</v>
      </c>
    </row>
    <row r="125" spans="1:4" x14ac:dyDescent="0.2">
      <c r="A125" s="78">
        <v>5200</v>
      </c>
      <c r="B125" s="76" t="s">
        <v>514</v>
      </c>
      <c r="C125" s="80">
        <f>SUM(C126+C129+C132+C135+C140+C144+C147+C149+C155)</f>
        <v>0</v>
      </c>
      <c r="D125" s="83">
        <f t="shared" si="0"/>
        <v>0</v>
      </c>
    </row>
    <row r="126" spans="1:4" x14ac:dyDescent="0.2">
      <c r="A126" s="78">
        <v>5210</v>
      </c>
      <c r="B126" s="76" t="s">
        <v>515</v>
      </c>
      <c r="C126" s="80">
        <f>SUM(C127:C128)</f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518</v>
      </c>
      <c r="C129" s="80">
        <f>SUM(C130:C131)</f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f>SUM(C133:C134)</f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521</v>
      </c>
      <c r="C133" s="80">
        <v>0</v>
      </c>
      <c r="D133" s="83">
        <f t="shared" si="0"/>
        <v>0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f>SUM(C136:C139)</f>
        <v>0</v>
      </c>
      <c r="D135" s="83">
        <f t="shared" si="0"/>
        <v>0</v>
      </c>
    </row>
    <row r="136" spans="1:4" x14ac:dyDescent="0.2">
      <c r="A136" s="78">
        <v>5241</v>
      </c>
      <c r="B136" s="76" t="s">
        <v>523</v>
      </c>
      <c r="C136" s="80">
        <v>0</v>
      </c>
      <c r="D136" s="83">
        <f t="shared" si="0"/>
        <v>0</v>
      </c>
    </row>
    <row r="137" spans="1:4" x14ac:dyDescent="0.2">
      <c r="A137" s="78">
        <v>5242</v>
      </c>
      <c r="B137" s="76" t="s">
        <v>524</v>
      </c>
      <c r="C137" s="80">
        <v>0</v>
      </c>
      <c r="D137" s="83">
        <f t="shared" si="0"/>
        <v>0</v>
      </c>
    </row>
    <row r="138" spans="1:4" x14ac:dyDescent="0.2">
      <c r="A138" s="78">
        <v>5243</v>
      </c>
      <c r="B138" s="76" t="s">
        <v>525</v>
      </c>
      <c r="C138" s="80">
        <v>0</v>
      </c>
      <c r="D138" s="83">
        <f t="shared" si="0"/>
        <v>0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462</v>
      </c>
      <c r="C140" s="80">
        <f>SUM(C141:C143)</f>
        <v>0</v>
      </c>
      <c r="D140" s="83">
        <f t="shared" si="0"/>
        <v>0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528</v>
      </c>
      <c r="C142" s="80">
        <v>0</v>
      </c>
      <c r="D142" s="83">
        <f t="shared" si="0"/>
        <v>0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80">
        <f>SUM(C145:C146)</f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f>SUM(C148)</f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f>SUM(C150:C154)</f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f>SUM(C156:C157)</f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f>SUM(C159+C162+C165)</f>
        <v>0</v>
      </c>
      <c r="D158" s="83">
        <f t="shared" si="0"/>
        <v>0</v>
      </c>
    </row>
    <row r="159" spans="1:4" x14ac:dyDescent="0.2">
      <c r="A159" s="78">
        <v>5310</v>
      </c>
      <c r="B159" s="76" t="s">
        <v>454</v>
      </c>
      <c r="C159" s="80">
        <f>SUM(C160:C161)</f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f>SUM(C163:C164)</f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f>SUM(C166:C167)</f>
        <v>0</v>
      </c>
      <c r="D165" s="83">
        <f t="shared" si="1"/>
        <v>0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550</v>
      </c>
      <c r="C167" s="80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551</v>
      </c>
      <c r="C168" s="80">
        <f>SUM(C169+C172+C175+C178+C180)</f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552</v>
      </c>
      <c r="C169" s="80">
        <f>SUM(C170:C171)</f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553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f>SUM(C173:C174)</f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f>SUM(C176:C177)</f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f>SUM(C179)</f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f>SUM(C181:C182)</f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80">
        <f>SUM(C184+C193+C196+C202+C204+C206)</f>
        <v>0</v>
      </c>
      <c r="D183" s="83">
        <f t="shared" si="1"/>
        <v>0</v>
      </c>
    </row>
    <row r="184" spans="1:4" x14ac:dyDescent="0.2">
      <c r="A184" s="78">
        <v>5510</v>
      </c>
      <c r="B184" s="76" t="s">
        <v>566</v>
      </c>
      <c r="C184" s="80">
        <f>SUM(C185:C192)</f>
        <v>0</v>
      </c>
      <c r="D184" s="83">
        <f t="shared" si="1"/>
        <v>0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80">
        <v>0</v>
      </c>
      <c r="D187" s="83">
        <f t="shared" si="1"/>
        <v>0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80">
        <v>0</v>
      </c>
      <c r="D189" s="83">
        <f t="shared" si="1"/>
        <v>0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80">
        <v>0</v>
      </c>
      <c r="D191" s="83">
        <f t="shared" si="1"/>
        <v>0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f>SUM(C194:C195)</f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f>SUM(C197:C201)</f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582</v>
      </c>
      <c r="C202" s="80">
        <f>SUM(C203)</f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f>SUM(C205)</f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80">
        <f>SUM(C207:C214)</f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f>SUM(C216)</f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592</v>
      </c>
      <c r="C216" s="80">
        <f>SUM(C217)</f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8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0" orientation="landscape" horizontalDpi="0" verticalDpi="0" r:id="rId1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56" t="s">
        <v>628</v>
      </c>
      <c r="B1" s="156"/>
      <c r="C1" s="156"/>
      <c r="D1" s="84" t="s">
        <v>288</v>
      </c>
      <c r="E1" s="85">
        <v>2018</v>
      </c>
    </row>
    <row r="2" spans="1:5" ht="18.95" customHeight="1" x14ac:dyDescent="0.2">
      <c r="A2" s="156" t="s">
        <v>594</v>
      </c>
      <c r="B2" s="156"/>
      <c r="C2" s="156"/>
      <c r="D2" s="84" t="s">
        <v>290</v>
      </c>
      <c r="E2" s="85" t="str">
        <f>ESF!H2</f>
        <v>Trimestral</v>
      </c>
    </row>
    <row r="3" spans="1:5" ht="18.95" customHeight="1" x14ac:dyDescent="0.2">
      <c r="A3" s="156" t="s">
        <v>629</v>
      </c>
      <c r="B3" s="156"/>
      <c r="C3" s="156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0</v>
      </c>
    </row>
    <row r="9" spans="1:5" x14ac:dyDescent="0.2">
      <c r="A9" s="90">
        <v>3120</v>
      </c>
      <c r="B9" s="86" t="s">
        <v>595</v>
      </c>
      <c r="C9" s="91">
        <v>0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98381.91</v>
      </c>
    </row>
    <row r="15" spans="1:5" x14ac:dyDescent="0.2">
      <c r="A15" s="90">
        <v>3220</v>
      </c>
      <c r="B15" s="86" t="s">
        <v>599</v>
      </c>
      <c r="C15" s="91">
        <v>258823.61</v>
      </c>
    </row>
    <row r="16" spans="1:5" x14ac:dyDescent="0.2">
      <c r="A16" s="90">
        <v>3230</v>
      </c>
      <c r="B16" s="86" t="s">
        <v>600</v>
      </c>
      <c r="C16" s="91">
        <f>SUM(C17:C20)</f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f>SUM(C22:C24)</f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f>SUM(C26:C27)</f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56" t="s">
        <v>628</v>
      </c>
      <c r="B1" s="156"/>
      <c r="C1" s="156"/>
      <c r="D1" s="84" t="s">
        <v>288</v>
      </c>
      <c r="E1" s="85">
        <v>2018</v>
      </c>
    </row>
    <row r="2" spans="1:5" s="92" customFormat="1" ht="18.95" customHeight="1" x14ac:dyDescent="0.25">
      <c r="A2" s="156" t="s">
        <v>612</v>
      </c>
      <c r="B2" s="156"/>
      <c r="C2" s="156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56" t="s">
        <v>629</v>
      </c>
      <c r="B3" s="156"/>
      <c r="C3" s="156"/>
      <c r="D3" s="84" t="s">
        <v>292</v>
      </c>
      <c r="E3" s="85">
        <f>ESF!H3</f>
        <v>1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0</v>
      </c>
      <c r="D8" s="91">
        <v>0</v>
      </c>
    </row>
    <row r="9" spans="1:5" x14ac:dyDescent="0.2">
      <c r="A9" s="90">
        <v>1112</v>
      </c>
      <c r="B9" s="86" t="s">
        <v>614</v>
      </c>
      <c r="C9" s="91">
        <v>133371.79999999999</v>
      </c>
      <c r="D9" s="91">
        <v>72898.48</v>
      </c>
    </row>
    <row r="10" spans="1:5" x14ac:dyDescent="0.2">
      <c r="A10" s="90">
        <v>1113</v>
      </c>
      <c r="B10" s="86" t="s">
        <v>615</v>
      </c>
      <c r="C10" s="91">
        <v>0</v>
      </c>
      <c r="D10" s="91">
        <v>0</v>
      </c>
    </row>
    <row r="11" spans="1:5" x14ac:dyDescent="0.2">
      <c r="A11" s="90">
        <v>1114</v>
      </c>
      <c r="B11" s="86" t="s">
        <v>294</v>
      </c>
      <c r="C11" s="91">
        <v>0</v>
      </c>
      <c r="D11" s="91">
        <v>0</v>
      </c>
    </row>
    <row r="12" spans="1:5" x14ac:dyDescent="0.2">
      <c r="A12" s="90">
        <v>1115</v>
      </c>
      <c r="B12" s="86" t="s">
        <v>295</v>
      </c>
      <c r="C12" s="91">
        <v>0</v>
      </c>
      <c r="D12" s="91">
        <v>0</v>
      </c>
    </row>
    <row r="13" spans="1:5" x14ac:dyDescent="0.2">
      <c r="A13" s="90">
        <v>1116</v>
      </c>
      <c r="B13" s="86" t="s">
        <v>616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>
        <f>SUM(C8:C14)</f>
        <v>133371.79999999999</v>
      </c>
      <c r="D15" s="91">
        <f>SUM(D8:D14)</f>
        <v>72898.48</v>
      </c>
    </row>
    <row r="16" spans="1:5" x14ac:dyDescent="0.2">
      <c r="D16" s="148"/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f>SUM(C21:C27)</f>
        <v>0</v>
      </c>
    </row>
    <row r="21" spans="1:5" x14ac:dyDescent="0.2">
      <c r="A21" s="90">
        <v>1231</v>
      </c>
      <c r="B21" s="86" t="s">
        <v>329</v>
      </c>
      <c r="C21" s="91">
        <v>0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0</v>
      </c>
    </row>
    <row r="24" spans="1:5" x14ac:dyDescent="0.2">
      <c r="A24" s="90">
        <v>1234</v>
      </c>
      <c r="B24" s="86" t="s">
        <v>332</v>
      </c>
      <c r="C24" s="91">
        <v>0</v>
      </c>
    </row>
    <row r="25" spans="1:5" x14ac:dyDescent="0.2">
      <c r="A25" s="90">
        <v>1235</v>
      </c>
      <c r="B25" s="86" t="s">
        <v>333</v>
      </c>
      <c r="C25" s="91">
        <v>0</v>
      </c>
    </row>
    <row r="26" spans="1:5" x14ac:dyDescent="0.2">
      <c r="A26" s="90">
        <v>1236</v>
      </c>
      <c r="B26" s="86" t="s">
        <v>334</v>
      </c>
      <c r="C26" s="91">
        <v>0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f>SUM(C29:C36)</f>
        <v>535285.42999999993</v>
      </c>
    </row>
    <row r="29" spans="1:5" x14ac:dyDescent="0.2">
      <c r="A29" s="90">
        <v>1241</v>
      </c>
      <c r="B29" s="86" t="s">
        <v>337</v>
      </c>
      <c r="C29" s="91">
        <v>69201.27</v>
      </c>
    </row>
    <row r="30" spans="1:5" x14ac:dyDescent="0.2">
      <c r="A30" s="90">
        <v>1242</v>
      </c>
      <c r="B30" s="86" t="s">
        <v>338</v>
      </c>
      <c r="C30" s="91">
        <v>221375.73</v>
      </c>
    </row>
    <row r="31" spans="1:5" x14ac:dyDescent="0.2">
      <c r="A31" s="90">
        <v>1243</v>
      </c>
      <c r="B31" s="86" t="s">
        <v>339</v>
      </c>
      <c r="C31" s="91">
        <v>0</v>
      </c>
    </row>
    <row r="32" spans="1:5" x14ac:dyDescent="0.2">
      <c r="A32" s="90">
        <v>1244</v>
      </c>
      <c r="B32" s="86" t="s">
        <v>340</v>
      </c>
      <c r="C32" s="91">
        <v>219720.43</v>
      </c>
    </row>
    <row r="33" spans="1:5" x14ac:dyDescent="0.2">
      <c r="A33" s="90">
        <v>1245</v>
      </c>
      <c r="B33" s="86" t="s">
        <v>341</v>
      </c>
      <c r="C33" s="91">
        <v>0</v>
      </c>
    </row>
    <row r="34" spans="1:5" x14ac:dyDescent="0.2">
      <c r="A34" s="90">
        <v>1246</v>
      </c>
      <c r="B34" s="86" t="s">
        <v>342</v>
      </c>
      <c r="C34" s="91">
        <v>0</v>
      </c>
    </row>
    <row r="35" spans="1:5" x14ac:dyDescent="0.2">
      <c r="A35" s="90">
        <v>1247</v>
      </c>
      <c r="B35" s="86" t="s">
        <v>343</v>
      </c>
      <c r="C35" s="91">
        <v>24988</v>
      </c>
    </row>
    <row r="36" spans="1:5" x14ac:dyDescent="0.2">
      <c r="A36" s="90">
        <v>1248</v>
      </c>
      <c r="B36" s="86" t="s">
        <v>344</v>
      </c>
      <c r="C36" s="91">
        <v>0</v>
      </c>
    </row>
    <row r="37" spans="1:5" x14ac:dyDescent="0.2">
      <c r="A37" s="90">
        <v>1250</v>
      </c>
      <c r="B37" s="86" t="s">
        <v>346</v>
      </c>
      <c r="C37" s="91">
        <f>SUM(C38:C42)</f>
        <v>0</v>
      </c>
    </row>
    <row r="38" spans="1:5" x14ac:dyDescent="0.2">
      <c r="A38" s="90">
        <v>1251</v>
      </c>
      <c r="B38" s="86" t="s">
        <v>347</v>
      </c>
      <c r="C38" s="91">
        <v>0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0</v>
      </c>
    </row>
    <row r="41" spans="1:5" x14ac:dyDescent="0.2">
      <c r="A41" s="90">
        <v>1254</v>
      </c>
      <c r="B41" s="86" t="s">
        <v>350</v>
      </c>
      <c r="C41" s="91">
        <v>0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f>SUM(C47+C56+C59+C65+C67+C69)</f>
        <v>0</v>
      </c>
      <c r="D46" s="91">
        <v>0</v>
      </c>
    </row>
    <row r="47" spans="1:5" x14ac:dyDescent="0.2">
      <c r="A47" s="90">
        <v>5510</v>
      </c>
      <c r="B47" s="86" t="s">
        <v>566</v>
      </c>
      <c r="C47" s="91">
        <f>SUM(C48:C55)</f>
        <v>0</v>
      </c>
      <c r="D47" s="91">
        <v>0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0</v>
      </c>
      <c r="D50" s="91">
        <v>0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0</v>
      </c>
      <c r="D52" s="91">
        <v>0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0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f>SUM(C57:C58)</f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f>SUM(C60:C64)</f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f>SUM(C66)</f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f>SUM(C68)</f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f>SUM(C70:C77)</f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f>SUM(C79)</f>
        <v>0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f>SUM(C80)</f>
        <v>0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0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2018-07-26T15:11:49Z</cp:lastPrinted>
  <dcterms:created xsi:type="dcterms:W3CDTF">2012-12-11T20:36:24Z</dcterms:created>
  <dcterms:modified xsi:type="dcterms:W3CDTF">2018-07-26T15:12:18Z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