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14820" windowHeight="1155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C58" i="1" l="1"/>
  <c r="C56" i="1"/>
  <c r="C57" i="1" l="1"/>
  <c r="C55" i="1"/>
  <c r="C50" i="1"/>
  <c r="C16" i="1"/>
  <c r="D51" i="1"/>
  <c r="D50" i="1" s="1"/>
  <c r="C51" i="1" l="1"/>
  <c r="D46" i="1"/>
  <c r="D45" i="1" s="1"/>
  <c r="C46" i="1"/>
  <c r="C45" i="1" s="1"/>
  <c r="D39" i="1"/>
  <c r="C39" i="1"/>
  <c r="D35" i="1"/>
  <c r="C35" i="1"/>
  <c r="D16" i="1"/>
  <c r="D4" i="1"/>
  <c r="C4" i="1"/>
  <c r="C43" i="1" l="1"/>
  <c r="C33" i="1"/>
  <c r="D33" i="1"/>
  <c r="D43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<sst xmlns="http://schemas.openxmlformats.org/spreadsheetml/2006/main" count="86" uniqueCount="76">
  <si>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</si>
  <si>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</si>
  <si>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</si>
  <si>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</si>
  <si>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</si>
  <si>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</si>
  <si>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</si>
  <si>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</si>
  <si>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</si>
  <si>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</si>
  <si>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</si>
  <si>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</si>
  <si>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</si>
  <si>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</si>
  <si>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</si>
  <si>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</si>
  <si>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</si>
  <si>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</si>
  <si>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</si>
  <si>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</si>
  <si>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</si>
  <si>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</si>
  <si>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</si>
  <si>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</si>
  <si>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</si>
  <si>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</si>
  <si>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</si>
  <si>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</si>
  <si>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</si>
  <si>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</si>
  <si>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</si>
  <si>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</si>
  <si>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</si>
  <si>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</si>
  <si>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</si>
  <si>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</si>
  <si>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</si>
  <si>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</si>
  <si>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</si>
  <si>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</si>
  <si>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</si>
  <si>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</si>
  <si>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</si>
  <si>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</si>
  <si>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</si>
  <si>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</si>
  <si>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</si>
  <si>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</si>
  <si>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</si>
  <si>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</si>
  <si>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</si>
  <si>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</si>
  <si>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</si>
  <si>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</si>
  <si>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</si>
  <si>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</si>
  <si>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</si>
  <si>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</si>
  <si>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</si>
  <si>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</si>
  <si>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</si>
  <si>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</si>
  <si>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</si>
  <si>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</si>
  <si>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</si>
  <si>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</si>
  <si>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</si>
  <si>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</si>
  <si>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</si>
  <si>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</si>
  <si>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</si>
  <si>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</si>
  <si>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</si>
  <si>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</si>
  <si>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</si>
  <si>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VALLE DE SANTIAGO, GTO.
ESTADO DE FLUJOS DE EFECTIVO
DEL 1 DE ENERO AL 31 DE MARZO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</si>
</sst>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J16" sqref="J1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75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98665524.579999998</v>
      </c>
      <c r="D4" s="6">
        <f>SUM(D5:D15)</f>
        <v>382743581.75</v>
      </c>
      <c r="E4" s="4"/>
    </row>
    <row r="5" spans="1:5" x14ac:dyDescent="0.2">
      <c r="A5" s="7">
        <v>4110</v>
      </c>
      <c r="B5" s="28" t="s">
        <v>5</v>
      </c>
      <c r="C5" s="8">
        <v>13424896.4</v>
      </c>
      <c r="D5" s="8">
        <v>15040551.369999999</v>
      </c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>
        <v>94400</v>
      </c>
      <c r="D7" s="8">
        <v>187717</v>
      </c>
      <c r="E7" s="4"/>
    </row>
    <row r="8" spans="1:5" x14ac:dyDescent="0.2">
      <c r="A8" s="7">
        <v>4140</v>
      </c>
      <c r="B8" s="28" t="s">
        <v>8</v>
      </c>
      <c r="C8" s="8">
        <v>5423667.5599999996</v>
      </c>
      <c r="D8" s="8">
        <v>20329496.73</v>
      </c>
      <c r="E8" s="4"/>
    </row>
    <row r="9" spans="1:5" x14ac:dyDescent="0.2">
      <c r="A9" s="7">
        <v>4150</v>
      </c>
      <c r="B9" s="28" t="s">
        <v>9</v>
      </c>
      <c r="C9" s="8">
        <v>758986.84</v>
      </c>
      <c r="D9" s="8">
        <v>2751825.94</v>
      </c>
      <c r="E9" s="4"/>
    </row>
    <row r="10" spans="1:5" x14ac:dyDescent="0.2">
      <c r="A10" s="7">
        <v>4160</v>
      </c>
      <c r="B10" s="28" t="s">
        <v>10</v>
      </c>
      <c r="C10" s="8">
        <v>413090.89</v>
      </c>
      <c r="D10" s="8">
        <v>2643629.5099999998</v>
      </c>
      <c r="E10" s="4"/>
    </row>
    <row r="11" spans="1:5" x14ac:dyDescent="0.2">
      <c r="A11" s="7">
        <v>4170</v>
      </c>
      <c r="B11" s="28" t="s">
        <v>11</v>
      </c>
      <c r="C11" s="8"/>
      <c r="D11" s="8"/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v>78550482.890000001</v>
      </c>
      <c r="D13" s="8">
        <v>341790361.19999999</v>
      </c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/>
      <c r="D15" s="8"/>
      <c r="E15" s="4"/>
    </row>
    <row r="16" spans="1:5" x14ac:dyDescent="0.2">
      <c r="A16" s="16">
        <v>900002</v>
      </c>
      <c r="B16" s="5" t="s">
        <v>14</v>
      </c>
      <c r="C16" s="6">
        <f>SUM(C17:C32)</f>
        <v>44283830.450000003</v>
      </c>
      <c r="D16" s="6">
        <f>SUM(D17:D32)</f>
        <v>222074986.01999998</v>
      </c>
      <c r="E16" s="4"/>
    </row>
    <row r="17" spans="1:5" x14ac:dyDescent="0.2">
      <c r="A17" s="7">
        <v>5110</v>
      </c>
      <c r="B17" s="28" t="s">
        <v>15</v>
      </c>
      <c r="C17" s="8">
        <v>28465273.98</v>
      </c>
      <c r="D17" s="8">
        <v>129921613.31</v>
      </c>
      <c r="E17" s="4"/>
    </row>
    <row r="18" spans="1:5" x14ac:dyDescent="0.2">
      <c r="A18" s="7">
        <v>5120</v>
      </c>
      <c r="B18" s="28" t="s">
        <v>16</v>
      </c>
      <c r="C18" s="8">
        <v>4682801.16</v>
      </c>
      <c r="D18" s="8">
        <v>23870520.280000001</v>
      </c>
      <c r="E18" s="4"/>
    </row>
    <row r="19" spans="1:5" x14ac:dyDescent="0.2">
      <c r="A19" s="7">
        <v>5130</v>
      </c>
      <c r="B19" s="28" t="s">
        <v>17</v>
      </c>
      <c r="C19" s="8">
        <v>6240048.5</v>
      </c>
      <c r="D19" s="8">
        <v>44005478.609999999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>
        <v>2992584.99</v>
      </c>
      <c r="D21" s="8">
        <v>9970167.9600000009</v>
      </c>
      <c r="E21" s="4"/>
    </row>
    <row r="22" spans="1:5" x14ac:dyDescent="0.2">
      <c r="A22" s="7">
        <v>5230</v>
      </c>
      <c r="B22" s="28" t="s">
        <v>20</v>
      </c>
      <c r="C22" s="8"/>
      <c r="D22" s="8">
        <v>73263.81</v>
      </c>
      <c r="E22" s="4"/>
    </row>
    <row r="23" spans="1:5" x14ac:dyDescent="0.2">
      <c r="A23" s="7">
        <v>5240</v>
      </c>
      <c r="B23" s="28" t="s">
        <v>21</v>
      </c>
      <c r="C23" s="8">
        <v>1104048.3500000001</v>
      </c>
      <c r="D23" s="8">
        <v>10633180.449999999</v>
      </c>
      <c r="E23" s="4"/>
    </row>
    <row r="24" spans="1:5" x14ac:dyDescent="0.2">
      <c r="A24" s="7">
        <v>5250</v>
      </c>
      <c r="B24" s="28" t="s">
        <v>22</v>
      </c>
      <c r="C24" s="8">
        <v>765071.22</v>
      </c>
      <c r="D24" s="8">
        <v>3505579.94</v>
      </c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>
        <v>14550</v>
      </c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>
        <v>19452.25</v>
      </c>
      <c r="D32" s="8">
        <v>95181.66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54381694.129999995</v>
      </c>
      <c r="D33" s="6">
        <f>+D4-D16</f>
        <v>160668595.73000002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794097.21</v>
      </c>
      <c r="D35" s="6">
        <f>SUM(D36:D38)</f>
        <v>-34971.93</v>
      </c>
      <c r="E35" s="4"/>
    </row>
    <row r="36" spans="1:5" x14ac:dyDescent="0.2">
      <c r="A36" s="16">
        <v>8003</v>
      </c>
      <c r="B36" s="29" t="s">
        <v>47</v>
      </c>
      <c r="C36" s="8">
        <v>794097.21</v>
      </c>
      <c r="D36" s="8">
        <v>-34971.93</v>
      </c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24154210.77</v>
      </c>
      <c r="D39" s="6">
        <f>SUM(D40:D42)</f>
        <v>16078488.789999999</v>
      </c>
      <c r="E39" s="4"/>
    </row>
    <row r="40" spans="1:5" x14ac:dyDescent="0.2">
      <c r="A40" s="30">
        <v>1230</v>
      </c>
      <c r="B40" s="29" t="s">
        <v>47</v>
      </c>
      <c r="C40" s="8">
        <v>22663905.93</v>
      </c>
      <c r="D40" s="8">
        <v>8601184.6600000001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1435088.84</v>
      </c>
      <c r="D41" s="8">
        <v>7477304.1299999999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55216</v>
      </c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-23360113.559999999</v>
      </c>
      <c r="D43" s="6">
        <f>+D35-D39</f>
        <v>-16113460.719999999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3578695.33</v>
      </c>
      <c r="D45" s="6">
        <f>+D46+D49</f>
        <v>2307709.2599999998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3578695.33</v>
      </c>
      <c r="D46" s="8">
        <f>SUM(D47:D49)</f>
        <v>2307709.2599999998</v>
      </c>
      <c r="E46" s="4"/>
    </row>
    <row r="47" spans="1:5" x14ac:dyDescent="0.2">
      <c r="A47" s="30">
        <v>2233</v>
      </c>
      <c r="B47" s="29" t="s">
        <v>48</v>
      </c>
      <c r="C47" s="8">
        <v>3578695.33</v>
      </c>
      <c r="D47" s="8">
        <v>2307709.2599999998</v>
      </c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-12323712.050000001</v>
      </c>
      <c r="D50" s="6">
        <f>+D51+D54</f>
        <v>-28617657.760000002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2544868.2799999998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2544868.2799999998</v>
      </c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>
        <v>-14868580.33</v>
      </c>
      <c r="D54" s="8">
        <v>-28617657.760000002</v>
      </c>
      <c r="E54" s="4"/>
    </row>
    <row r="55" spans="1:5" x14ac:dyDescent="0.2">
      <c r="A55" s="16">
        <v>900009</v>
      </c>
      <c r="B55" s="5" t="s">
        <v>35</v>
      </c>
      <c r="C55" s="6">
        <f>-C45+C50</f>
        <v>-15902407.380000001</v>
      </c>
      <c r="D55" s="6">
        <v>-26309948.5</v>
      </c>
      <c r="E55" s="4"/>
    </row>
    <row r="56" spans="1:5" x14ac:dyDescent="0.2">
      <c r="A56" s="16">
        <v>9000010</v>
      </c>
      <c r="B56" s="5" t="s">
        <v>36</v>
      </c>
      <c r="C56" s="6">
        <f>-C33-C43-C55</f>
        <v>-15119173.189999996</v>
      </c>
      <c r="D56" s="6">
        <v>-35425168.149999999</v>
      </c>
      <c r="E56" s="4"/>
    </row>
    <row r="57" spans="1:5" x14ac:dyDescent="0.2">
      <c r="A57" s="16">
        <v>9000011</v>
      </c>
      <c r="B57" s="5" t="s">
        <v>37</v>
      </c>
      <c r="C57" s="6">
        <f>D58</f>
        <v>101802436.01000001</v>
      </c>
      <c r="D57" s="6">
        <v>66377267.859999999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-C56+C57</f>
        <v>116921609.2</v>
      </c>
      <c r="D58" s="12">
        <v>101802436.01000001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/>
      <c r="C64" s="35"/>
      <c r="D64" s="35"/>
    </row>
    <row r="65" spans="1:4" x14ac:dyDescent="0.2">
      <c r="A65" s="35"/>
      <c r="B65" s="39"/>
      <c r="C65" s="40"/>
      <c r="D65" s="39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4:D15 C6 C20:D20 C33:D35 C22 C37:D39 C43:D46 C48:D49 C53:D53 C51 C11:C12 C25:C27 C29:C31 D16 D42 D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2017-04-28T14:57:19Z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