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7" i="1" l="1"/>
  <c r="E15" i="1" l="1"/>
  <c r="E6" i="1"/>
  <c r="D15" i="1"/>
  <c r="D6" i="1"/>
  <c r="C15" i="1"/>
  <c r="C6" i="1"/>
  <c r="C4" i="1" l="1"/>
  <c r="D4" i="1"/>
  <c r="E4" i="1"/>
  <c r="G13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G6" i="1" s="1"/>
  <c r="F7" i="1"/>
  <c r="F15" i="1" l="1"/>
  <c r="G16" i="1"/>
  <c r="G15" i="1" s="1"/>
  <c r="F6" i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<sst xmlns="http://schemas.openxmlformats.org/spreadsheetml/2006/main" count="27" uniqueCount="27">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</sst>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1911834526.3</v>
      </c>
      <c r="E4" s="13">
        <f>SUM(E6+E15)</f>
        <v>1877998552.8400002</v>
      </c>
      <c r="F4" s="13">
        <f>SUM(F6+F15)</f>
        <v>475136469.26000005</v>
      </c>
      <c r="G4" s="13">
        <f>SUM(G6+G15)</f>
        <v>33835973.460000038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1786702610.98</v>
      </c>
      <c r="E6" s="13">
        <f>SUM(E7:E13)</f>
        <v>1786711330.95</v>
      </c>
      <c r="F6" s="13">
        <f>SUM(F7:F13)</f>
        <v>170062062.42000008</v>
      </c>
      <c r="G6" s="13">
        <f>SUM(G7:G13)</f>
        <v>-8719.969999935478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1237407812.1600001</v>
      </c>
      <c r="E7" s="18">
        <v>1229027421.98</v>
      </c>
      <c r="F7" s="18">
        <f>C7+D7-E7</f>
        <v>137415314.49000001</v>
      </c>
      <c r="G7" s="18">
        <f>F7-C7</f>
        <v>8380390.1800000072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508023263.48000002</v>
      </c>
      <c r="E8" s="18">
        <v>509947445.50999999</v>
      </c>
      <c r="F8" s="18">
        <f t="shared" ref="F8:F13" si="0">C8+D8-E8</f>
        <v>7150209.6300000548</v>
      </c>
      <c r="G8" s="18">
        <f t="shared" ref="G8:G13" si="1">F8-C8</f>
        <v>-1924182.0299999453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41271535.340000004</v>
      </c>
      <c r="E9" s="18">
        <v>47736463.460000001</v>
      </c>
      <c r="F9" s="18">
        <f t="shared" si="0"/>
        <v>25496538.300000004</v>
      </c>
      <c r="G9" s="18">
        <f t="shared" si="1"/>
        <v>-6464928.1199999973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125131915.31999999</v>
      </c>
      <c r="E15" s="13">
        <f>SUM(E16:E24)</f>
        <v>91287221.890000001</v>
      </c>
      <c r="F15" s="13">
        <f>SUM(F16:F24)</f>
        <v>305074406.83999997</v>
      </c>
      <c r="G15" s="13">
        <f>SUM(G16:G24)</f>
        <v>33844693.42999997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115982769.73999999</v>
      </c>
      <c r="E18" s="19">
        <v>81983750.489999995</v>
      </c>
      <c r="F18" s="19">
        <f t="shared" si="3"/>
        <v>258534872.41999996</v>
      </c>
      <c r="G18" s="19">
        <f t="shared" si="2"/>
        <v>33999019.24999997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9128982.9499999993</v>
      </c>
      <c r="E19" s="18">
        <v>276631.28999999998</v>
      </c>
      <c r="F19" s="18">
        <f t="shared" si="3"/>
        <v>88336857.890000001</v>
      </c>
      <c r="G19" s="18">
        <f t="shared" si="2"/>
        <v>8852351.6599999964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20162.63</v>
      </c>
      <c r="E20" s="18">
        <v>0</v>
      </c>
      <c r="F20" s="18">
        <f t="shared" si="3"/>
        <v>131729.54</v>
      </c>
      <c r="G20" s="18">
        <f t="shared" si="2"/>
        <v>20162.630000000005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9026840.1099999994</v>
      </c>
      <c r="F21" s="18">
        <f t="shared" si="3"/>
        <v>-43105812.68</v>
      </c>
      <c r="G21" s="18">
        <f t="shared" si="2"/>
        <v>-9026840.1099999994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s="20" customFormat="1" x14ac:dyDescent="0.2">
      <c r="A26" s="21"/>
      <c r="B26" s="21"/>
      <c r="C26" s="21"/>
      <c r="D26" s="21"/>
      <c r="E26" s="21"/>
      <c r="F26" s="21"/>
      <c r="G26" s="21"/>
    </row>
    <row r="27" spans="1:7" x14ac:dyDescent="0.2">
      <c r="B27" s="22" t="s">
        <v>25</v>
      </c>
      <c r="C27" s="22"/>
      <c r="D27" s="22"/>
      <c r="E27" s="22"/>
      <c r="F27" s="22"/>
      <c r="G27" s="22"/>
    </row>
  </sheetData>
  <sheetProtection formatCells="0" formatColumns="0" formatRows="0" autoFilter="0"/>
  <mergeCells count="2">
    <mergeCell ref="B27:G27"/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2018-03-08T18:40:55Z</cp:lastPrinted>
  <dcterms:created xsi:type="dcterms:W3CDTF">2014-02-09T04:04:15Z</dcterms:created>
  <dcterms:modified xsi:type="dcterms:W3CDTF">2020-01-29T16:48:59Z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