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4" l="1"/>
  <c r="E39" i="4" s="1"/>
  <c r="F37" i="4"/>
  <c r="F39" i="4" s="1"/>
  <c r="G37" i="4"/>
  <c r="G39" i="4" s="1"/>
  <c r="H37" i="4"/>
  <c r="D37" i="4"/>
  <c r="D39" i="4" s="1"/>
  <c r="C39" i="4"/>
  <c r="E16" i="4"/>
  <c r="F16" i="4"/>
  <c r="G16" i="4"/>
  <c r="D16" i="4"/>
  <c r="C16" i="4"/>
  <c r="H39" i="4" l="1"/>
  <c r="H16" i="4"/>
</calcChain>
</file>

<file path=xl/sharedStrings.xml><?xml version="1.0" encoding="utf-8"?>
<sst xmlns="http://schemas.openxmlformats.org/spreadsheetml/2006/main" count="63" uniqueCount="41">
  <si>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</si>
  <si>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</si>
  <si>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</si>
  <si>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</si>
  <si>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</si>
  <si>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</si>
  <si>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</si>
  <si>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</si>
  <si>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</si>
  <si>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</si>
  <si>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</si>
  <si>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</si>
  <si>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</si>
  <si>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</si>
  <si>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</si>
  <si>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</si>
  <si>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</si>
  <si>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</si>
  <si>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</si>
  <si>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</si>
  <si>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</si>
  <si>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</si>
  <si>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</si>
  <si>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</si>
  <si>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</si>
  <si>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</si>
  <si>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</si>
  <si>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</si>
  <si>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</si>
  <si>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</si>
  <si>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</si>
  <si>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</si>
  <si>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</si>
  <si>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</si>
  <si>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</si>
  <si>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</si>
  <si>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</si>
  <si>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</t>
    </r>
  </si>
  <si>
    <t>por sus actividades diversas no inherentes a su operación que generan recursos y que no sean ingresos por venta de bienes o prestación de servicios, tales como donativos en efectivo, entre otros.</t>
  </si>
  <si>
    <t>Municipio de Valle de Santiago, Gto.
Estado Analítico de Ingresos.
Del 01 de Enero al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</si>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</sst>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0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4" fontId="6" fillId="0" borderId="13" xfId="8" applyNumberFormat="1" applyFont="1" applyFill="1" applyBorder="1" applyAlignment="1" applyProtection="1">
      <alignment vertical="top"/>
      <protection locked="0"/>
    </xf>
    <xf numFmtId="0" fontId="11" fillId="0" borderId="5" xfId="9" applyFont="1" applyFill="1" applyBorder="1" applyAlignment="1" applyProtection="1">
      <alignment horizontal="center" vertical="top"/>
    </xf>
    <xf numFmtId="0" fontId="11" fillId="0" borderId="0" xfId="8" applyFont="1" applyFill="1" applyBorder="1" applyAlignment="1" applyProtection="1">
      <alignment horizontal="justify" vertical="top" wrapText="1"/>
    </xf>
    <xf numFmtId="0" fontId="10" fillId="0" borderId="5" xfId="8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left" vertical="top" wrapText="1"/>
    </xf>
    <xf numFmtId="0" fontId="11" fillId="0" borderId="0" xfId="8" applyFont="1" applyFill="1" applyBorder="1" applyAlignment="1" applyProtection="1">
      <alignment vertical="top"/>
    </xf>
    <xf numFmtId="0" fontId="10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4" fontId="10" fillId="0" borderId="7" xfId="8" applyNumberFormat="1" applyFont="1" applyFill="1" applyBorder="1" applyAlignment="1" applyProtection="1">
      <alignment vertical="top"/>
      <protection locked="0"/>
    </xf>
    <xf numFmtId="4" fontId="10" fillId="0" borderId="13" xfId="8" applyNumberFormat="1" applyFont="1" applyFill="1" applyBorder="1" applyAlignment="1" applyProtection="1">
      <alignment vertical="top"/>
      <protection locked="0"/>
    </xf>
    <xf numFmtId="0" fontId="10" fillId="0" borderId="11" xfId="8" applyFont="1" applyFill="1" applyBorder="1" applyAlignment="1" applyProtection="1">
      <alignment vertical="top"/>
      <protection locked="0"/>
    </xf>
    <xf numFmtId="4" fontId="10" fillId="0" borderId="1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0" fontId="6" fillId="0" borderId="5" xfId="8" applyFont="1" applyFill="1" applyBorder="1" applyAlignment="1" applyProtection="1">
      <alignment vertical="top"/>
      <protection locked="0"/>
    </xf>
    <xf numFmtId="0" fontId="10" fillId="0" borderId="5" xfId="8" applyFont="1" applyFill="1" applyBorder="1" applyAlignment="1" applyProtection="1">
      <alignment vertical="top"/>
      <protection locked="0"/>
    </xf>
    <xf numFmtId="0" fontId="10" fillId="0" borderId="4" xfId="8" quotePrefix="1" applyFont="1" applyFill="1" applyBorder="1" applyAlignment="1" applyProtection="1">
      <alignment horizontal="center"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5" xfId="8" applyFont="1" applyFill="1" applyBorder="1" applyAlignment="1" applyProtection="1">
      <alignment vertical="top"/>
    </xf>
    <xf numFmtId="0" fontId="6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" fontId="6" fillId="0" borderId="6" xfId="8" applyNumberFormat="1" applyFont="1" applyFill="1" applyBorder="1" applyAlignment="1" applyProtection="1">
      <alignment vertical="top"/>
      <protection locked="0"/>
    </xf>
    <xf numFmtId="0" fontId="11" fillId="2" borderId="12" xfId="8" quotePrefix="1" applyFont="1" applyFill="1" applyBorder="1" applyAlignment="1">
      <alignment horizontal="center" vertical="center" wrapText="1"/>
    </xf>
    <xf numFmtId="4" fontId="10" fillId="0" borderId="7" xfId="23" applyNumberFormat="1" applyFont="1" applyFill="1" applyBorder="1" applyAlignment="1" applyProtection="1">
      <alignment vertical="top"/>
      <protection locked="0"/>
    </xf>
    <xf numFmtId="4" fontId="10" fillId="0" borderId="14" xfId="23" applyNumberFormat="1" applyFont="1" applyFill="1" applyBorder="1" applyAlignment="1" applyProtection="1">
      <alignment vertical="top"/>
      <protection locked="0"/>
    </xf>
    <xf numFmtId="4" fontId="11" fillId="0" borderId="14" xfId="23" applyNumberFormat="1" applyFont="1" applyFill="1" applyBorder="1" applyAlignment="1" applyProtection="1">
      <alignment vertical="top"/>
      <protection locked="0"/>
    </xf>
    <xf numFmtId="4" fontId="6" fillId="0" borderId="12" xfId="39" applyNumberFormat="1" applyFont="1" applyFill="1" applyBorder="1" applyAlignment="1" applyProtection="1">
      <alignment vertical="top"/>
      <protection locked="0"/>
    </xf>
    <xf numFmtId="4" fontId="6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0" fillId="0" borderId="14" xfId="39" applyNumberFormat="1" applyFont="1" applyFill="1" applyBorder="1" applyAlignment="1" applyProtection="1">
      <alignment vertical="top"/>
      <protection locked="0"/>
    </xf>
    <xf numFmtId="4" fontId="11" fillId="0" borderId="12" xfId="39" applyNumberFormat="1" applyFont="1" applyFill="1" applyBorder="1" applyAlignment="1" applyProtection="1">
      <alignment vertical="top"/>
      <protection locked="0"/>
    </xf>
    <xf numFmtId="0" fontId="11" fillId="2" borderId="8" xfId="8" applyFont="1" applyFill="1" applyBorder="1" applyAlignment="1" applyProtection="1">
      <alignment horizontal="center" vertical="center" wrapText="1"/>
      <protection locked="0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9" applyFont="1" applyFill="1" applyBorder="1" applyProtection="1">
      <protection locked="0"/>
    </xf>
    <xf numFmtId="0" fontId="10" fillId="0" borderId="0" xfId="9" applyFont="1" applyFill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10" fillId="0" borderId="0" xfId="9" applyFont="1" applyFill="1" applyBorder="1" applyAlignment="1" applyProtection="1">
      <alignment vertical="top"/>
      <protection locked="0"/>
    </xf>
    <xf numFmtId="0" fontId="10" fillId="0" borderId="0" xfId="9" applyFont="1" applyAlignment="1" applyProtection="1">
      <alignment vertical="top"/>
      <protection locked="0"/>
    </xf>
    <xf numFmtId="0" fontId="6" fillId="0" borderId="0" xfId="0" applyFont="1"/>
  </cellXfs>
  <cellStyles count="42">
    <cellStyle name="=C:\WINNT\SYSTEM32\COMMAND.COM" xfId="1"/>
    <cellStyle name="Euro" xfId="2"/>
    <cellStyle name="Millares 2" xfId="3"/>
    <cellStyle name="Millares 2 2" xfId="4"/>
    <cellStyle name="Millares 2 2 2" xfId="19"/>
    <cellStyle name="Millares 2 2 3" xfId="27"/>
    <cellStyle name="Millares 2 2 4" xfId="35"/>
    <cellStyle name="Millares 2 3" xfId="5"/>
    <cellStyle name="Millares 2 3 2" xfId="20"/>
    <cellStyle name="Millares 2 3 3" xfId="28"/>
    <cellStyle name="Millares 2 3 4" xfId="36"/>
    <cellStyle name="Millares 2 4" xfId="18"/>
    <cellStyle name="Millares 2 5" xfId="26"/>
    <cellStyle name="Millares 2 6" xfId="34"/>
    <cellStyle name="Millares 3" xfId="6"/>
    <cellStyle name="Millares 3 2" xfId="21"/>
    <cellStyle name="Millares 3 3" xfId="29"/>
    <cellStyle name="Millares 3 4" xfId="37"/>
    <cellStyle name="Moneda 2" xfId="7"/>
    <cellStyle name="Moneda 2 2" xfId="22"/>
    <cellStyle name="Moneda 2 3" xfId="30"/>
    <cellStyle name="Moneda 2 4" xfId="38"/>
    <cellStyle name="Normal" xfId="0" builtinId="0"/>
    <cellStyle name="Normal 2" xfId="8"/>
    <cellStyle name="Normal 2 2" xfId="9"/>
    <cellStyle name="Normal 2 3" xfId="23"/>
    <cellStyle name="Normal 2 4" xfId="31"/>
    <cellStyle name="Normal 2 5" xfId="3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3"/>
    <cellStyle name="Normal 6 2 4" xfId="41"/>
    <cellStyle name="Normal 6 3" xfId="24"/>
    <cellStyle name="Normal 6 4" xfId="32"/>
    <cellStyle name="Normal 6 5" xfId="40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49</xdr:row>
      <xdr:rowOff>114300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3733800" y="93630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533400</xdr:colOff>
      <xdr:row>46</xdr:row>
      <xdr:rowOff>116222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7381875" y="86506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942975</xdr:colOff>
      <xdr:row>46</xdr:row>
      <xdr:rowOff>106697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1047750" y="86410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762000</xdr:colOff>
      <xdr:row>46</xdr:row>
      <xdr:rowOff>133350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866775" y="823912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171450</xdr:colOff>
      <xdr:row>47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7019925" y="82581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590550</xdr:colOff>
      <xdr:row>50</xdr:row>
      <xdr:rowOff>19050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4267200" y="869632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topLeftCell="A22" zoomScaleNormal="100" workbookViewId="0">
      <selection activeCell="D48" sqref="D48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39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8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37" t="s">
        <v>13</v>
      </c>
    </row>
    <row r="5" spans="1:8" x14ac:dyDescent="0.2">
      <c r="A5" s="24"/>
      <c r="B5" s="34" t="s">
        <v>0</v>
      </c>
      <c r="C5" s="41">
        <v>23000000</v>
      </c>
      <c r="D5" s="41">
        <v>0</v>
      </c>
      <c r="E5" s="41">
        <v>23000000</v>
      </c>
      <c r="F5" s="41">
        <v>22244998.789999999</v>
      </c>
      <c r="G5" s="41">
        <v>22244998.789999999</v>
      </c>
      <c r="H5" s="41">
        <v>-755001.21000000089</v>
      </c>
    </row>
    <row r="6" spans="1:8" x14ac:dyDescent="0.2">
      <c r="A6" s="25"/>
      <c r="B6" s="35" t="s">
        <v>1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</row>
    <row r="7" spans="1:8" x14ac:dyDescent="0.2">
      <c r="A7" s="24"/>
      <c r="B7" s="34" t="s">
        <v>2</v>
      </c>
      <c r="C7" s="42">
        <v>6000000</v>
      </c>
      <c r="D7" s="42">
        <v>3083740.14</v>
      </c>
      <c r="E7" s="42">
        <v>9083740.1400000006</v>
      </c>
      <c r="F7" s="42">
        <v>8235675.3600000003</v>
      </c>
      <c r="G7" s="42">
        <v>8235675.3600000003</v>
      </c>
      <c r="H7" s="42">
        <v>2235675.3600000003</v>
      </c>
    </row>
    <row r="8" spans="1:8" x14ac:dyDescent="0.2">
      <c r="A8" s="24"/>
      <c r="B8" s="34" t="s">
        <v>3</v>
      </c>
      <c r="C8" s="42">
        <v>28700000</v>
      </c>
      <c r="D8" s="42">
        <v>529500</v>
      </c>
      <c r="E8" s="42">
        <v>29229500</v>
      </c>
      <c r="F8" s="42">
        <v>27878344.449999999</v>
      </c>
      <c r="G8" s="42">
        <v>27878344.449999999</v>
      </c>
      <c r="H8" s="42">
        <v>-821655.55000000075</v>
      </c>
    </row>
    <row r="9" spans="1:8" x14ac:dyDescent="0.2">
      <c r="A9" s="24"/>
      <c r="B9" s="34" t="s">
        <v>4</v>
      </c>
      <c r="C9" s="42">
        <v>2900000</v>
      </c>
      <c r="D9" s="42">
        <v>-143582.98000000001</v>
      </c>
      <c r="E9" s="42">
        <v>2756417.02</v>
      </c>
      <c r="F9" s="42">
        <v>2648102.42</v>
      </c>
      <c r="G9" s="42">
        <v>2648102.42</v>
      </c>
      <c r="H9" s="42">
        <v>-251897.58000000007</v>
      </c>
    </row>
    <row r="10" spans="1:8" x14ac:dyDescent="0.2">
      <c r="A10" s="25"/>
      <c r="B10" s="35" t="s">
        <v>5</v>
      </c>
      <c r="C10" s="42">
        <v>1800000</v>
      </c>
      <c r="D10" s="42">
        <v>392000</v>
      </c>
      <c r="E10" s="42">
        <v>2192000</v>
      </c>
      <c r="F10" s="42">
        <v>2064982.01</v>
      </c>
      <c r="G10" s="42">
        <v>2015043.01</v>
      </c>
      <c r="H10" s="42">
        <v>215043.01</v>
      </c>
    </row>
    <row r="11" spans="1:8" x14ac:dyDescent="0.2">
      <c r="A11" s="31"/>
      <c r="B11" s="34" t="s">
        <v>25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</row>
    <row r="12" spans="1:8" ht="22.5" x14ac:dyDescent="0.2">
      <c r="A12" s="31"/>
      <c r="B12" s="34" t="s">
        <v>26</v>
      </c>
      <c r="C12" s="42">
        <v>367600000</v>
      </c>
      <c r="D12" s="42">
        <v>87785997.349999994</v>
      </c>
      <c r="E12" s="42">
        <v>455385997.35000002</v>
      </c>
      <c r="F12" s="42">
        <v>418805352.18000001</v>
      </c>
      <c r="G12" s="42">
        <v>417765444.81999999</v>
      </c>
      <c r="H12" s="42">
        <v>50165444.819999993</v>
      </c>
    </row>
    <row r="13" spans="1:8" ht="22.5" x14ac:dyDescent="0.2">
      <c r="A13" s="31"/>
      <c r="B13" s="34" t="s">
        <v>27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</row>
    <row r="14" spans="1:8" x14ac:dyDescent="0.2">
      <c r="A14" s="24"/>
      <c r="B14" s="34" t="s">
        <v>6</v>
      </c>
      <c r="C14" s="42">
        <v>0</v>
      </c>
      <c r="D14" s="42">
        <v>56699138.700000003</v>
      </c>
      <c r="E14" s="42">
        <v>56699138.700000003</v>
      </c>
      <c r="F14" s="42">
        <v>48284541.609999999</v>
      </c>
      <c r="G14" s="42">
        <v>48284541.609999999</v>
      </c>
      <c r="H14" s="42">
        <v>48284541.609999999</v>
      </c>
    </row>
    <row r="15" spans="1:8" x14ac:dyDescent="0.2">
      <c r="A15" s="24"/>
      <c r="C15" s="11"/>
      <c r="D15" s="11"/>
      <c r="E15" s="11"/>
      <c r="F15" s="11"/>
      <c r="G15" s="36"/>
      <c r="H15" s="11"/>
    </row>
    <row r="16" spans="1:8" x14ac:dyDescent="0.2">
      <c r="A16" s="9"/>
      <c r="B16" s="10" t="s">
        <v>14</v>
      </c>
      <c r="C16" s="19">
        <f>C5+C6+C7+C8+C9+C10+C12</f>
        <v>430000000</v>
      </c>
      <c r="D16" s="19">
        <f>D5+D6+D7+D8+D9+D10+D12+D14</f>
        <v>148346793.20999998</v>
      </c>
      <c r="E16" s="19">
        <f t="shared" ref="E16:H16" si="0">E5+E6+E7+E8+E9+E10+E12+E14</f>
        <v>578346793.21000004</v>
      </c>
      <c r="F16" s="19">
        <f t="shared" si="0"/>
        <v>530161996.81999999</v>
      </c>
      <c r="G16" s="19">
        <f t="shared" si="0"/>
        <v>529072150.45999998</v>
      </c>
      <c r="H16" s="19">
        <f t="shared" si="0"/>
        <v>99072150.459999993</v>
      </c>
    </row>
    <row r="17" spans="1:8" x14ac:dyDescent="0.2">
      <c r="A17" s="26"/>
      <c r="B17" s="21"/>
      <c r="C17" s="22"/>
      <c r="D17" s="22"/>
      <c r="E17" s="27"/>
      <c r="F17" s="23" t="s">
        <v>22</v>
      </c>
      <c r="G17" s="28"/>
      <c r="H17" s="20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2" t="s">
        <v>28</v>
      </c>
      <c r="B21" s="13"/>
      <c r="C21" s="45">
        <v>430000000</v>
      </c>
      <c r="D21" s="45">
        <v>109948576.31999999</v>
      </c>
      <c r="E21" s="45">
        <v>539948576.32000005</v>
      </c>
      <c r="F21" s="45">
        <v>356111716.96999997</v>
      </c>
      <c r="G21" s="45">
        <v>356119190.56999999</v>
      </c>
      <c r="H21" s="45">
        <v>-73880809.430000007</v>
      </c>
    </row>
    <row r="22" spans="1:8" x14ac:dyDescent="0.2">
      <c r="A22" s="14"/>
      <c r="B22" s="15" t="s">
        <v>0</v>
      </c>
      <c r="C22" s="43">
        <v>23000000</v>
      </c>
      <c r="D22" s="43">
        <v>0</v>
      </c>
      <c r="E22" s="43">
        <v>23000000</v>
      </c>
      <c r="F22" s="43">
        <v>22244998.789999999</v>
      </c>
      <c r="G22" s="43">
        <v>22244998.789999999</v>
      </c>
      <c r="H22" s="43">
        <v>-755001.21000000089</v>
      </c>
    </row>
    <row r="23" spans="1:8" x14ac:dyDescent="0.2">
      <c r="A23" s="14"/>
      <c r="B23" s="15" t="s">
        <v>1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</row>
    <row r="24" spans="1:8" x14ac:dyDescent="0.2">
      <c r="A24" s="14"/>
      <c r="B24" s="15" t="s">
        <v>2</v>
      </c>
      <c r="C24" s="43">
        <v>6000000</v>
      </c>
      <c r="D24" s="43">
        <v>3083740.14</v>
      </c>
      <c r="E24" s="43">
        <v>9083740.1400000006</v>
      </c>
      <c r="F24" s="43">
        <v>8235675.3600000003</v>
      </c>
      <c r="G24" s="43">
        <v>8235675.3600000003</v>
      </c>
      <c r="H24" s="43">
        <v>2235675.3600000003</v>
      </c>
    </row>
    <row r="25" spans="1:8" x14ac:dyDescent="0.2">
      <c r="A25" s="14"/>
      <c r="B25" s="15" t="s">
        <v>3</v>
      </c>
      <c r="C25" s="43">
        <v>28700000</v>
      </c>
      <c r="D25" s="43">
        <v>529500</v>
      </c>
      <c r="E25" s="43">
        <v>29229500</v>
      </c>
      <c r="F25" s="43">
        <v>27878344.449999999</v>
      </c>
      <c r="G25" s="43">
        <v>27878344.449999999</v>
      </c>
      <c r="H25" s="43">
        <v>-821655.55000000075</v>
      </c>
    </row>
    <row r="26" spans="1:8" x14ac:dyDescent="0.2">
      <c r="A26" s="14"/>
      <c r="B26" s="15" t="s">
        <v>29</v>
      </c>
      <c r="C26" s="43">
        <v>2900000</v>
      </c>
      <c r="D26" s="43">
        <v>-143582.98000000001</v>
      </c>
      <c r="E26" s="43">
        <v>2756417.02</v>
      </c>
      <c r="F26" s="43">
        <v>2648102.42</v>
      </c>
      <c r="G26" s="43">
        <v>2648102.42</v>
      </c>
      <c r="H26" s="43">
        <v>-251897.58000000007</v>
      </c>
    </row>
    <row r="27" spans="1:8" x14ac:dyDescent="0.2">
      <c r="A27" s="14"/>
      <c r="B27" s="15" t="s">
        <v>30</v>
      </c>
      <c r="C27" s="43">
        <v>1800000</v>
      </c>
      <c r="D27" s="43">
        <v>392000</v>
      </c>
      <c r="E27" s="43">
        <v>2192000</v>
      </c>
      <c r="F27" s="43">
        <v>2064982.01</v>
      </c>
      <c r="G27" s="43">
        <v>2015043.01</v>
      </c>
      <c r="H27" s="43">
        <v>215043.01</v>
      </c>
    </row>
    <row r="28" spans="1:8" ht="22.5" x14ac:dyDescent="0.2">
      <c r="A28" s="14"/>
      <c r="B28" s="15" t="s">
        <v>31</v>
      </c>
      <c r="C28" s="43">
        <v>367600000</v>
      </c>
      <c r="D28" s="43">
        <v>87785997.349999994</v>
      </c>
      <c r="E28" s="43">
        <v>455385997.35000002</v>
      </c>
      <c r="F28" s="43">
        <v>418805352.18000001</v>
      </c>
      <c r="G28" s="43">
        <v>417765444.81999999</v>
      </c>
      <c r="H28" s="43">
        <v>50165444.819999993</v>
      </c>
    </row>
    <row r="29" spans="1:8" ht="22.5" x14ac:dyDescent="0.2">
      <c r="A29" s="14"/>
      <c r="B29" s="15" t="s">
        <v>27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</row>
    <row r="30" spans="1:8" x14ac:dyDescent="0.2">
      <c r="A30" s="14"/>
      <c r="B30" s="15"/>
      <c r="C30" s="39"/>
      <c r="D30" s="39"/>
      <c r="E30" s="39"/>
      <c r="F30" s="39"/>
      <c r="G30" s="39"/>
      <c r="H30" s="39"/>
    </row>
    <row r="31" spans="1:8" x14ac:dyDescent="0.2">
      <c r="A31" s="32" t="s">
        <v>7</v>
      </c>
      <c r="B31" s="13"/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</row>
    <row r="32" spans="1:8" x14ac:dyDescent="0.2">
      <c r="A32" s="14"/>
      <c r="B32" s="15" t="s">
        <v>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</row>
    <row r="33" spans="1:8" x14ac:dyDescent="0.2">
      <c r="A33" s="14"/>
      <c r="B33" s="15" t="s">
        <v>32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x14ac:dyDescent="0.2">
      <c r="A34" s="14"/>
      <c r="B34" s="15" t="s">
        <v>33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</row>
    <row r="35" spans="1:8" ht="22.5" x14ac:dyDescent="0.2">
      <c r="A35" s="14"/>
      <c r="B35" s="15" t="s">
        <v>27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</row>
    <row r="36" spans="1:8" x14ac:dyDescent="0.2">
      <c r="A36" s="14"/>
      <c r="B36" s="15"/>
      <c r="C36" s="39"/>
      <c r="D36" s="39"/>
      <c r="E36" s="39"/>
      <c r="F36" s="39"/>
      <c r="G36" s="39"/>
      <c r="H36" s="39"/>
    </row>
    <row r="37" spans="1:8" x14ac:dyDescent="0.2">
      <c r="A37" s="33" t="s">
        <v>34</v>
      </c>
      <c r="B37" s="16"/>
      <c r="C37" s="40">
        <v>0</v>
      </c>
      <c r="D37" s="40">
        <f>D38</f>
        <v>56699138.700000003</v>
      </c>
      <c r="E37" s="40">
        <f t="shared" ref="E37:H37" si="1">E38</f>
        <v>56699138.700000003</v>
      </c>
      <c r="F37" s="40">
        <f t="shared" si="1"/>
        <v>48284541.609999999</v>
      </c>
      <c r="G37" s="40">
        <f t="shared" si="1"/>
        <v>48284541.609999999</v>
      </c>
      <c r="H37" s="40">
        <f t="shared" si="1"/>
        <v>48284541.609999999</v>
      </c>
    </row>
    <row r="38" spans="1:8" x14ac:dyDescent="0.2">
      <c r="A38" s="12"/>
      <c r="B38" s="15" t="s">
        <v>6</v>
      </c>
      <c r="C38" s="44">
        <v>0</v>
      </c>
      <c r="D38" s="44">
        <v>56699138.700000003</v>
      </c>
      <c r="E38" s="44">
        <v>56699138.700000003</v>
      </c>
      <c r="F38" s="44">
        <v>48284541.609999999</v>
      </c>
      <c r="G38" s="44">
        <v>48284541.609999999</v>
      </c>
      <c r="H38" s="44">
        <v>48284541.609999999</v>
      </c>
    </row>
    <row r="39" spans="1:8" x14ac:dyDescent="0.2">
      <c r="A39" s="17"/>
      <c r="B39" s="18" t="s">
        <v>14</v>
      </c>
      <c r="C39" s="38">
        <f>C37+C31+C28+C27+C26+C25+C24+C22</f>
        <v>430000000</v>
      </c>
      <c r="D39" s="38">
        <f t="shared" ref="D39:G39" si="2">D37+D31+D28+D27+D26+D25+D24+D22</f>
        <v>148346793.21000001</v>
      </c>
      <c r="E39" s="38">
        <f>E37+E31+E28+E27+E26+E25+E24+E22</f>
        <v>578346793.20999992</v>
      </c>
      <c r="F39" s="38">
        <f>F37+F31+F28+F27+F26+F25+F24+F22</f>
        <v>530161996.82000005</v>
      </c>
      <c r="G39" s="38">
        <f t="shared" si="2"/>
        <v>529072150.46000004</v>
      </c>
      <c r="H39" s="38">
        <f>H37+H31+H28+H27+H26+H25+H24+H22</f>
        <v>99072150.460000008</v>
      </c>
    </row>
    <row r="40" spans="1:8" ht="22.5" x14ac:dyDescent="0.2">
      <c r="B40" s="29" t="s">
        <v>35</v>
      </c>
    </row>
    <row r="41" spans="1:8" x14ac:dyDescent="0.2">
      <c r="B41" s="30" t="s">
        <v>36</v>
      </c>
    </row>
    <row r="42" spans="1:8" x14ac:dyDescent="0.2">
      <c r="B42" s="30" t="s">
        <v>37</v>
      </c>
    </row>
    <row r="43" spans="1:8" x14ac:dyDescent="0.2">
      <c r="B43" s="2" t="s">
        <v>38</v>
      </c>
    </row>
    <row r="45" spans="1:8" x14ac:dyDescent="0.2">
      <c r="B45" s="2" t="s">
        <v>40</v>
      </c>
    </row>
    <row r="49" spans="2:3" x14ac:dyDescent="0.2">
      <c r="B49" s="63"/>
      <c r="C49" s="63"/>
    </row>
    <row r="50" spans="2:3" x14ac:dyDescent="0.2">
      <c r="B50" s="63"/>
      <c r="C50" s="63"/>
    </row>
    <row r="51" spans="2:3" x14ac:dyDescent="0.2">
      <c r="B51" s="63"/>
      <c r="C51" s="63"/>
    </row>
    <row r="52" spans="2:3" x14ac:dyDescent="0.2">
      <c r="B52" s="63"/>
      <c r="C52" s="63"/>
    </row>
    <row r="53" spans="2:3" x14ac:dyDescent="0.2">
      <c r="B53" s="63"/>
      <c r="C53" s="63"/>
    </row>
    <row r="54" spans="2:3" x14ac:dyDescent="0.2">
      <c r="B54" s="63"/>
      <c r="C54" s="64"/>
    </row>
    <row r="55" spans="2:3" x14ac:dyDescent="0.2">
      <c r="B55" s="63"/>
      <c r="C55" s="65"/>
    </row>
    <row r="56" spans="2:3" x14ac:dyDescent="0.2">
      <c r="B56" s="63"/>
      <c r="C56" s="66"/>
    </row>
    <row r="57" spans="2:3" x14ac:dyDescent="0.2">
      <c r="B57" s="63"/>
      <c r="C57" s="66"/>
    </row>
    <row r="58" spans="2:3" x14ac:dyDescent="0.2">
      <c r="B58" s="63"/>
      <c r="C58" s="64"/>
    </row>
    <row r="59" spans="2:3" x14ac:dyDescent="0.2">
      <c r="B59" s="63"/>
      <c r="C59" s="67"/>
    </row>
    <row r="60" spans="2:3" x14ac:dyDescent="0.2">
      <c r="B60" s="63"/>
      <c r="C60" s="68"/>
    </row>
    <row r="61" spans="2:3" x14ac:dyDescent="0.2">
      <c r="B61" s="63"/>
      <c r="C61" s="69"/>
    </row>
    <row r="62" spans="2:3" x14ac:dyDescent="0.2">
      <c r="B62" s="63"/>
      <c r="C62" s="69"/>
    </row>
    <row r="63" spans="2:3" x14ac:dyDescent="0.2">
      <c r="B63" s="63"/>
      <c r="C63" s="68"/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1.1023622047244095" right="0.31496062992125984" top="0.35433070866141736" bottom="0.35433070866141736" header="0.31496062992125984" footer="0.31496062992125984"/>
  <pageSetup paperSize="9" scale="85" orientation="landscape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2022-01-26T19:05:37Z</cp:lastPrinted>
  <dcterms:created xsi:type="dcterms:W3CDTF">2012-12-11T20:48:19Z</dcterms:created>
  <dcterms:modified xsi:type="dcterms:W3CDTF">2022-01-26T19:05:58Z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