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Archivos\Documents\CUENTA PÚBLICA\2022\REPORTES TRIMESTRALES\2\DIGITAL\"/>
    </mc:Choice>
  </mc:AlternateContent>
  <bookViews>
    <workbookView xWindow="-120" yWindow="-120" windowWidth="20730" windowHeight="11160"/>
  </bookViews>
  <sheets>
    <sheet name="PPI" sheetId="1" r:id="rId1"/>
    <sheet name="Instructivo_PPI" sheetId="4" r:id="rId2"/>
  </sheets>
  <definedNames>
    <definedName name="_xlnm._FilterDatabase" localSheetId="0" hidden="1">PPI!$A$3:$O$29</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34" i="1" l="1"/>
  <c r="L34" i="1"/>
  <c r="M9" i="1"/>
  <c r="M11" i="1"/>
  <c r="M14" i="1"/>
  <c r="M15" i="1"/>
  <c r="M16" i="1"/>
  <c r="M17" i="1"/>
  <c r="M18" i="1"/>
  <c r="M19" i="1"/>
  <c r="M20" i="1"/>
  <c r="M22" i="1"/>
  <c r="M23" i="1"/>
  <c r="M24" i="1"/>
  <c r="M25" i="1"/>
  <c r="M28" i="1"/>
  <c r="M29" i="1"/>
  <c r="M31" i="1"/>
  <c r="M32" i="1"/>
  <c r="M33" i="1"/>
  <c r="M35" i="1"/>
  <c r="M36" i="1"/>
  <c r="M37" i="1"/>
  <c r="M38" i="1"/>
  <c r="M39" i="1"/>
  <c r="M40" i="1"/>
  <c r="M41" i="1"/>
  <c r="M42" i="1"/>
  <c r="M43" i="1"/>
  <c r="M44" i="1"/>
  <c r="M45" i="1"/>
  <c r="M46" i="1"/>
  <c r="M47" i="1"/>
  <c r="M48" i="1"/>
  <c r="M49" i="1"/>
  <c r="M50" i="1"/>
  <c r="M51" i="1"/>
  <c r="M52" i="1"/>
  <c r="M53" i="1"/>
  <c r="M54" i="1"/>
  <c r="M55" i="1"/>
  <c r="M56" i="1"/>
  <c r="L9" i="1"/>
  <c r="L28" i="1"/>
  <c r="L29" i="1"/>
  <c r="L31" i="1"/>
  <c r="L32" i="1"/>
  <c r="L33" i="1"/>
  <c r="F4" i="1" l="1"/>
  <c r="E4" i="1"/>
</calcChain>
</file>

<file path=xl/sharedStrings.xml><?xml version="1.0" encoding="utf-8"?>
<sst xmlns="http://schemas.openxmlformats.org/spreadsheetml/2006/main" count="337" uniqueCount="168">
  <si>
    <t>Nombre</t>
  </si>
  <si>
    <t>UR</t>
  </si>
  <si>
    <t>Inversión</t>
  </si>
  <si>
    <t>Aprobado</t>
  </si>
  <si>
    <t>Modificado</t>
  </si>
  <si>
    <t>Descripción</t>
  </si>
  <si>
    <t>Devengado</t>
  </si>
  <si>
    <t>Alcanzado</t>
  </si>
  <si>
    <t>Metas</t>
  </si>
  <si>
    <t>Programado</t>
  </si>
  <si>
    <t>Devengado/ Aprobado</t>
  </si>
  <si>
    <t>Devengado/ Modificado</t>
  </si>
  <si>
    <t>Alcanzado/ Programado</t>
  </si>
  <si>
    <t>Alcanzado/ Modificado</t>
  </si>
  <si>
    <t>% Avance Metas</t>
  </si>
  <si>
    <t>% Avance Financiero</t>
  </si>
  <si>
    <t>Clave del Programa/ Proyecto</t>
  </si>
  <si>
    <t>Instructivo</t>
  </si>
  <si>
    <t>Restricción:</t>
  </si>
  <si>
    <t>Apegarse al número de columnas.</t>
  </si>
  <si>
    <r>
      <rPr>
        <b/>
        <sz val="8"/>
        <color indexed="8"/>
        <rFont val="Arial"/>
        <family val="2"/>
      </rPr>
      <t>UR</t>
    </r>
    <r>
      <rPr>
        <sz val="8"/>
        <color indexed="8"/>
        <rFont val="Arial"/>
        <family val="2"/>
      </rPr>
      <t>: Indicar la dependencia/entidad responsable del programa/proyecto.</t>
    </r>
  </si>
  <si>
    <r>
      <rPr>
        <b/>
        <sz val="8"/>
        <color indexed="8"/>
        <rFont val="Arial"/>
        <family val="2"/>
      </rPr>
      <t>APROBADO</t>
    </r>
    <r>
      <rPr>
        <sz val="8"/>
        <color indexed="8"/>
        <rFont val="Arial"/>
        <family val="2"/>
      </rPr>
      <t>: Refleja las asignaciones presupuestarias anuales comprometidas en el Presupuesto de Egresos.</t>
    </r>
  </si>
  <si>
    <r>
      <rPr>
        <b/>
        <sz val="8"/>
        <color indexed="8"/>
        <rFont val="Arial"/>
        <family val="2"/>
      </rPr>
      <t>MODIFICADO</t>
    </r>
    <r>
      <rPr>
        <sz val="8"/>
        <color indexed="8"/>
        <rFont val="Arial"/>
        <family val="2"/>
      </rPr>
      <t>: Es el momento que refleja la asignación presupuestaria que resulta de incorporar; en su caso, las adecuaciones presupuestarias al presupuesto aprobado.</t>
    </r>
  </si>
  <si>
    <r>
      <rPr>
        <b/>
        <sz val="8"/>
        <color indexed="8"/>
        <rFont val="Arial"/>
        <family val="2"/>
      </rPr>
      <t>DEVENGADO</t>
    </r>
    <r>
      <rPr>
        <sz val="8"/>
        <color indexed="8"/>
        <rFont val="Arial"/>
        <family val="2"/>
      </rPr>
      <t>: Este momento contable refleja el reconocimiento de una obligación de pago a favor de terceros por la recepción de conformidad de bienes, servicios y obras oportunamente contratados; así como de las obligaciones que derivan de tratados, leyes, decretos, resoluciones y sentencias definitivas.</t>
    </r>
  </si>
  <si>
    <r>
      <rPr>
        <b/>
        <sz val="8"/>
        <color indexed="8"/>
        <rFont val="Arial"/>
        <family val="2"/>
      </rPr>
      <t>CLAVE DEL PROGRAMA/ PROYECTO</t>
    </r>
    <r>
      <rPr>
        <sz val="8"/>
        <color indexed="8"/>
        <rFont val="Arial"/>
        <family val="2"/>
      </rPr>
      <t>: Clave asignada al programa/proyecto.</t>
    </r>
  </si>
  <si>
    <r>
      <rPr>
        <b/>
        <sz val="8"/>
        <color indexed="8"/>
        <rFont val="Arial"/>
        <family val="2"/>
      </rPr>
      <t>NOMBRE</t>
    </r>
    <r>
      <rPr>
        <sz val="8"/>
        <color indexed="8"/>
        <rFont val="Arial"/>
        <family val="2"/>
      </rPr>
      <t>: Nombre genérico del programa/proyecto.</t>
    </r>
  </si>
  <si>
    <r>
      <rPr>
        <b/>
        <sz val="8"/>
        <color indexed="8"/>
        <rFont val="Arial"/>
        <family val="2"/>
      </rPr>
      <t>DESCRIPCIÓN</t>
    </r>
    <r>
      <rPr>
        <sz val="8"/>
        <color indexed="8"/>
        <rFont val="Arial"/>
        <family val="2"/>
      </rPr>
      <t>: Describir el programa/proyecto.</t>
    </r>
  </si>
  <si>
    <r>
      <rPr>
        <b/>
        <sz val="8"/>
        <color indexed="8"/>
        <rFont val="Arial"/>
        <family val="2"/>
      </rPr>
      <t>METAS</t>
    </r>
    <r>
      <rPr>
        <sz val="8"/>
        <color indexed="8"/>
        <rFont val="Arial"/>
        <family val="2"/>
      </rPr>
      <t>: Nivel cuantificable anual de las metas aprobadas y modificadas.</t>
    </r>
  </si>
  <si>
    <r>
      <rPr>
        <b/>
        <sz val="8"/>
        <color indexed="8"/>
        <rFont val="Arial"/>
        <family val="2"/>
      </rPr>
      <t>META PROGRAMADA</t>
    </r>
    <r>
      <rPr>
        <sz val="8"/>
        <color indexed="8"/>
        <rFont val="Arial"/>
        <family val="2"/>
      </rPr>
      <t>: Resultado cuantificable de las acciones dirigidas hacia un fin u objetivo previamente definido y esperado en forma organizada y representativa de las asignaciones de los recursos.</t>
    </r>
  </si>
  <si>
    <r>
      <rPr>
        <b/>
        <sz val="8"/>
        <color indexed="8"/>
        <rFont val="Arial"/>
        <family val="2"/>
      </rPr>
      <t>META MODIFICADA</t>
    </r>
    <r>
      <rPr>
        <sz val="8"/>
        <color indexed="8"/>
        <rFont val="Arial"/>
        <family val="2"/>
      </rPr>
      <t xml:space="preserve">: Nivel cuantificable de las ampliaciones o reducciones de los fines u objetivos establecidos originalmente en la meta programada y que comprende las variaciones dentro del proceso programático-presupuestario. </t>
    </r>
  </si>
  <si>
    <r>
      <rPr>
        <b/>
        <sz val="8"/>
        <color indexed="8"/>
        <rFont val="Arial"/>
        <family val="2"/>
      </rPr>
      <t>META ALCANZADA</t>
    </r>
    <r>
      <rPr>
        <sz val="8"/>
        <color indexed="8"/>
        <rFont val="Arial"/>
        <family val="2"/>
      </rPr>
      <t>: Es el resultado cuantificable de los fines u objetivos realmente logrados comparados con los originalmente establecidos.</t>
    </r>
  </si>
  <si>
    <r>
      <rPr>
        <b/>
        <sz val="8"/>
        <color indexed="8"/>
        <rFont val="Arial"/>
        <family val="2"/>
      </rPr>
      <t>% AVANCE FINANCIERO</t>
    </r>
    <r>
      <rPr>
        <sz val="8"/>
        <color indexed="8"/>
        <rFont val="Arial"/>
        <family val="2"/>
      </rPr>
      <t>: Valor absoluto y relativo que registre el gasto con relación a su meta anual correspondiente al programa, proyecto o actividad que se trate. (DOF 9-dic-09).</t>
    </r>
  </si>
  <si>
    <r>
      <rPr>
        <b/>
        <sz val="8"/>
        <color indexed="8"/>
        <rFont val="Arial"/>
        <family val="2"/>
      </rPr>
      <t>% AVANCE DE METAS</t>
    </r>
    <r>
      <rPr>
        <sz val="8"/>
        <color indexed="8"/>
        <rFont val="Arial"/>
        <family val="2"/>
      </rPr>
      <t>: Valor absoluto y relativo que registre el cumplimiento de logros u objetivos con respecto a los originalmente programados.</t>
    </r>
  </si>
  <si>
    <r>
      <rPr>
        <b/>
        <sz val="8"/>
        <color indexed="8"/>
        <rFont val="Arial"/>
        <family val="2"/>
      </rPr>
      <t>INVERSIÓN</t>
    </r>
    <r>
      <rPr>
        <sz val="8"/>
        <color theme="1"/>
        <rFont val="Arial"/>
        <family val="2"/>
      </rPr>
      <t>: Asignaciones destinadas al programa/proyecto. (Adquisiciones, mantenimiento, estudios de inversión, Infraestructura, etc.)</t>
    </r>
  </si>
  <si>
    <t>Programas y proyectos de inversión</t>
  </si>
  <si>
    <t>Se especifican las acciones que implican erogaciones de gasto de capital destinadas tanto a obra pública en infraestructura como a la adquisición y modificación de inmuebles, adquisiciones de bienes muebles asociadas a estos programas, y rehabilitaciones que impliquen un aumento en la capacidad o vida útil de los activos de infraestructura e inmuebles.</t>
  </si>
  <si>
    <r>
      <t xml:space="preserve">Se muestra la integración de la asignación de los recursos destinados a los programas y proyectos de inversión concluidos y en proceso en un ejercicio, especificando las erogaciones de gasto de capital destinadas tanto a obra pública en infraestructura como a la adquisición y modificación de inmuebles, adquisiciones de bienes muebles asociadas a los programas, y rehabilitaciones que impliquen un aumento en la capacidad o vida útil de los activos de infraestructura e inmuebles. </t>
    </r>
    <r>
      <rPr>
        <b/>
        <vertAlign val="superscript"/>
        <sz val="9.6"/>
        <color theme="1"/>
        <rFont val="Arial"/>
        <family val="2"/>
      </rPr>
      <t>1</t>
    </r>
  </si>
  <si>
    <t>_____________________________</t>
  </si>
  <si>
    <r>
      <rPr>
        <b/>
        <vertAlign val="superscript"/>
        <sz val="9.6"/>
        <color theme="1"/>
        <rFont val="Arial"/>
        <family val="2"/>
      </rPr>
      <t>1</t>
    </r>
    <r>
      <rPr>
        <sz val="8"/>
        <color theme="1"/>
        <rFont val="Arial"/>
        <family val="2"/>
      </rPr>
      <t xml:space="preserve">  Apartado “VI. Estados Presupuestarios, Financieros y Económicos a producir y sus objetivos” del Marco conceptual de Contabilidad Gubernamental</t>
    </r>
  </si>
  <si>
    <r>
      <rPr>
        <b/>
        <sz val="9.6"/>
        <color rgb="FFFF0000"/>
        <rFont val="Arial"/>
        <family val="2"/>
      </rPr>
      <t>Nota:</t>
    </r>
    <r>
      <rPr>
        <b/>
        <sz val="8"/>
        <color theme="1"/>
        <rFont val="Arial"/>
        <family val="2"/>
      </rPr>
      <t xml:space="preserve"> Es importante que en este reporte se incluyan todos los programas y proyectos que desde la construcción programática del presupuesto fueron clasificados por el Ente como de inversión, independientemente de las nomenclaturas asignadas.</t>
    </r>
  </si>
  <si>
    <t>Unidad de medida</t>
  </si>
  <si>
    <r>
      <rPr>
        <b/>
        <sz val="8"/>
        <color indexed="8"/>
        <rFont val="Arial"/>
        <family val="2"/>
      </rPr>
      <t>META UNIDAD DE MEDIDA</t>
    </r>
    <r>
      <rPr>
        <sz val="8"/>
        <color indexed="8"/>
        <rFont val="Arial"/>
        <family val="2"/>
      </rPr>
      <t>: Indicar la unidad de medida de la meta acorde al entregable.</t>
    </r>
  </si>
  <si>
    <t>E0026</t>
  </si>
  <si>
    <t>Obra Pública</t>
  </si>
  <si>
    <t>Admn Gob Desp Tesorer</t>
  </si>
  <si>
    <t>31111-0501</t>
  </si>
  <si>
    <t xml:space="preserve"> $-   </t>
  </si>
  <si>
    <t>Aportaciones de Beneficiarios de obras y acciones</t>
  </si>
  <si>
    <t>K0003</t>
  </si>
  <si>
    <t>Obra FAIS</t>
  </si>
  <si>
    <t>31111-0703</t>
  </si>
  <si>
    <t>K0004</t>
  </si>
  <si>
    <t>Obra Rec Federal</t>
  </si>
  <si>
    <t>K0122</t>
  </si>
  <si>
    <t>Colector</t>
  </si>
  <si>
    <t>K0197</t>
  </si>
  <si>
    <t>Bacheo Recurso Municipal</t>
  </si>
  <si>
    <t>Obra</t>
  </si>
  <si>
    <t>K0213</t>
  </si>
  <si>
    <t>Rehabilitación de Caminos Sacacosechas en el Municipio de Valle de Santiago., en diferentes Localidades</t>
  </si>
  <si>
    <t>Kilómetro</t>
  </si>
  <si>
    <t>K0215</t>
  </si>
  <si>
    <t>Construcción Cancha de Usos Múltiples de Prácticas en la Localidad la Coalanda</t>
  </si>
  <si>
    <t>Cancha</t>
  </si>
  <si>
    <t>K0298</t>
  </si>
  <si>
    <t xml:space="preserve">Construcción sala de espera hospital Bicentenario </t>
  </si>
  <si>
    <t>K0332</t>
  </si>
  <si>
    <t>Rehabilitación de Parque Público en el Municipio de Valle de Santiago, Gto., en la Localidad Valle de Santiago, en la Colonia Centro, en la Calle Juárez (Alameda) Primera Etapa</t>
  </si>
  <si>
    <t>metro cuadrado</t>
  </si>
  <si>
    <t>K0342</t>
  </si>
  <si>
    <t xml:space="preserve">Construcción de Calle con Concreto en el  Municipio de Valle de Santiago, Gto., en la Localidad Valle de Santiago, en la Colonia Centro  en la Calle Democracia </t>
  </si>
  <si>
    <t>K0343</t>
  </si>
  <si>
    <t xml:space="preserve">Construcción de Calle con asfalto en el Municipio de Valle de Santiago, Gto., en la Localidad San Antonio de Mogotes, en la Calle Juan Barrón </t>
  </si>
  <si>
    <t>K0345</t>
  </si>
  <si>
    <t xml:space="preserve">Construcción de pavimento con Concreto en el Municipio de Valle de Santiago, Gto., en la Localidad Santa Barbara, en la Calle Guerrero </t>
  </si>
  <si>
    <t>K0346</t>
  </si>
  <si>
    <t xml:space="preserve">Construcción de calle con empedrado en el Municipio de Valle de Santiago, Gto., en la Localidad Cerro Colorado en la calle Adolfo López Mateos </t>
  </si>
  <si>
    <t>K0347</t>
  </si>
  <si>
    <t xml:space="preserve">Construcción de calle con concreto, en el Municipio de Valle de Santiago, Gto., en la Colonia Malpais calle Mandarina </t>
  </si>
  <si>
    <t>K0349</t>
  </si>
  <si>
    <t>Construcción de calle con empedrado, en el Municipio de Valle de Santiago, Gto., en la Localidad  Quiriceo, en la Calle de Acceso</t>
  </si>
  <si>
    <t>K0351</t>
  </si>
  <si>
    <t>Construcción de calle con piedra, en el Municipio de Valle de Santiago, Gto., en la Localidad de Copales en la calle de Acceso del Kinder a la Iglesia</t>
  </si>
  <si>
    <t>K0352</t>
  </si>
  <si>
    <t>Ampliación de Drenaje Sanitario, en el Municipio de Valle de Santiago, Gto., en la Localidad de Charco de Parangueo, en la Calle Domingo Ledesma</t>
  </si>
  <si>
    <t>K0367</t>
  </si>
  <si>
    <t xml:space="preserve">Rehabilitación de camino en Valle de Santiago, Gto.,  San Vicente de Garma a la Carretera Valle de Santiago-Salamanca </t>
  </si>
  <si>
    <t>K0374</t>
  </si>
  <si>
    <t>Rehabilitación de Camino en Valle de Santiago, Gto., Ampliación las Estacas (Fuerte Apache) a la Carretera Charco de Pantoja- San Francisco Javier (Primera Etapa)</t>
  </si>
  <si>
    <t>K0386</t>
  </si>
  <si>
    <t xml:space="preserve">Construcción de Gimnasio al aire libre, en el Municipio de Valle de Santiago, en la localidad de Teran </t>
  </si>
  <si>
    <t>K0397</t>
  </si>
  <si>
    <t>Construcción de Módulos de Sanitarios de la Cancha de Cachibol</t>
  </si>
  <si>
    <t>S0105</t>
  </si>
  <si>
    <t>Construcción de Unidad Deportiva en el Municipio de Valle de Santiago, Gto.</t>
  </si>
  <si>
    <t>S0135</t>
  </si>
  <si>
    <t>Construcción de Red de Drenaje para el Fraccionamiento Bugambilias</t>
  </si>
  <si>
    <t>P0065</t>
  </si>
  <si>
    <t>Proyectos</t>
  </si>
  <si>
    <t>E0107</t>
  </si>
  <si>
    <t>Acciones</t>
  </si>
  <si>
    <t xml:space="preserve">Proyecto de Modernización de Alumbrado Público (PLURIANUAL). </t>
  </si>
  <si>
    <t>31111-0802</t>
  </si>
  <si>
    <t>Proyecto</t>
  </si>
  <si>
    <t>k0134</t>
  </si>
  <si>
    <t xml:space="preserve">Captemos agua </t>
  </si>
  <si>
    <t>Bordos</t>
  </si>
  <si>
    <t>k0167</t>
  </si>
  <si>
    <t>Mantenimiento de edificios</t>
  </si>
  <si>
    <t>obra</t>
  </si>
  <si>
    <t>k0169</t>
  </si>
  <si>
    <t>Mantenimiento de pozos</t>
  </si>
  <si>
    <t>cloradores</t>
  </si>
  <si>
    <t>k0171</t>
  </si>
  <si>
    <t>Bacheo Rutinario</t>
  </si>
  <si>
    <t>k0329</t>
  </si>
  <si>
    <t>Rehabilitación Mercado Municipal</t>
  </si>
  <si>
    <t>K0400</t>
  </si>
  <si>
    <t>K0407</t>
  </si>
  <si>
    <t>K0402</t>
  </si>
  <si>
    <t>K0406</t>
  </si>
  <si>
    <t>K0410</t>
  </si>
  <si>
    <t>K0396</t>
  </si>
  <si>
    <t>K0408</t>
  </si>
  <si>
    <t>K0405</t>
  </si>
  <si>
    <t>K0409</t>
  </si>
  <si>
    <t>K0398</t>
  </si>
  <si>
    <t>K0399</t>
  </si>
  <si>
    <t>K0401</t>
  </si>
  <si>
    <t>K0403</t>
  </si>
  <si>
    <t>K0404</t>
  </si>
  <si>
    <t>K0411</t>
  </si>
  <si>
    <t>K0412</t>
  </si>
  <si>
    <t>K0413</t>
  </si>
  <si>
    <t>K0414</t>
  </si>
  <si>
    <t>K0415</t>
  </si>
  <si>
    <t>K0416</t>
  </si>
  <si>
    <t>K0418</t>
  </si>
  <si>
    <t>K0417</t>
  </si>
  <si>
    <t>Municipio de Valle de Santiago, Gto.
Programas y Proyectos de Inversión
Del  01 de Enero al 30 de Junio de 2022</t>
  </si>
  <si>
    <t>Construcción de calle con asfalto en el Municipio de Valle de Santiago, Gto., en la Localidad Salitre de Aguilares, en la calle Canela (acceso del panteón)</t>
  </si>
  <si>
    <t>Rehabilitación de caseta de vigilancia en el Municipio de Valle de Santiago, Gto., en la localidad  Valle de Santiago, en la Colonia Malpaís, en calle Chícharo</t>
  </si>
  <si>
    <t>Muro de contención y emboquillado en bajada de agua pluvial en el Municipio de Valle de Santiago, Gto., en la Localidad de Guadalupe de San Guillermo, Calle Principal</t>
  </si>
  <si>
    <t>Rehabilitación de espacio multideportivo en el Municipio de Valle de Santiago, Gto., en la Colonia Centro en Calle Libertad en gimnasio municipal</t>
  </si>
  <si>
    <t>Rehabilitación de red de drenaje sanitario Calle Colón (tramo Calle Mena a Benito Juárez), en la cabecera municipal de Valle de Santiago</t>
  </si>
  <si>
    <t>Convenio de ampliación: construcción de pozo profundo de agua potable, en el Municipio de Valle de Santiago, Gto., en la Localidad Valle de Santiago en la Colonia el Calvario</t>
  </si>
  <si>
    <t>Suministro y colocación de equipo de  potabilización de agua entubada en el Municipio de Valle de Santiago, Gto., en la Localidad  Santa Bárbara</t>
  </si>
  <si>
    <t>Rehabilitación de módulo de baños en el Municipio de Valle de Santiago, Gto., en la Localidad de Valle de Santiago, en la Colonia Centro, en Mercado Municipal Miguel Hidalgo</t>
  </si>
  <si>
    <t>Rehabilitación de centro integrador de desarrollo orientado a ejecutar acciones sociales básicas y atención inmediata, en el Municipio de Valle de Santiago, Gto., en la localidad de Valle de Santiago, en la Colonia Lindavista en la Calle Heróico Colegio Militar</t>
  </si>
  <si>
    <t>Ampliación de electrificación en el Municipio de Valle de Santiago, Gto., en la Localidad San Antonio de Terán, en la Calle de Acceso</t>
  </si>
  <si>
    <t>Construcción de calle con empedrado en el Municipio de Valle de Santiago, Gto., en la Localidad Sanabria, en la calle Pípila</t>
  </si>
  <si>
    <t>Construcción de calle con empedrado en el Municipio de Valle de Santiago, Gto., en la Localidad de Valle de Santiago, en la Colonia Miravalle, en la Calle Juan Escutia (tercera etapa)</t>
  </si>
  <si>
    <t>Construcción de puente vehicular en el Municipio de Valle de Santiago, Gto., en la Localidad de Valle de Santiago, Colonia Emiliano Zapata, en la Calle Libertad</t>
  </si>
  <si>
    <t>Construcción de vado con concreto en el Municipio de Valle de Santiago, Gto., en camino de Cuadrilla de Andaracua a Manga de Buenavista</t>
  </si>
  <si>
    <t>Rehabilitación de camino en el Municipio de Valle de Santiago, Gto., en la Localidad San José de Pantoja, camino de acceso  (segunda etapa)</t>
  </si>
  <si>
    <t>Rehabilitación de camino en el Municipio de Valle de Santiago, Gto., en la Localidad de Rojas (Granja Rojas), segunda etapa</t>
  </si>
  <si>
    <t>Rehabilitación de camino en el Municipio de Valle de Santiago, Gto., en la Localidad de Rancho Nuevo de San Andrés a la Carretera de Jícamas (segunda etapa)</t>
  </si>
  <si>
    <t>Rehabilitación de camino en el Municipio de Valle de Santiago, Gto., en la localidad de Sauz de Purísima a Palo Alto</t>
  </si>
  <si>
    <t>Rehabilitación de camino en el Municipio de Valle de Santiago, Gto., en la Localidad San Felipe Quiriceo a San Diego Quiriceo</t>
  </si>
  <si>
    <t>Rehabilitación de camino en el Municipio de Valle de Santiago, Gto., en la Localidad Racho de Guadalupe a San Francisco Javier</t>
  </si>
  <si>
    <t>Rehabilitación de camino en el Municipio de Valle de Santiago, Gto., en la Localidad Huérfanos (primera etapa)</t>
  </si>
  <si>
    <t>Construcción de camino, en el Municipio de Valle de Santiago, Gto., de la Localidad de el Perico, Camino de Acceso</t>
  </si>
  <si>
    <t>Terminación de Planta de Tratamiento de Aguas Residuales en  Noria de Mosqueda y Construcción de Colector</t>
  </si>
  <si>
    <t>Metro lineal</t>
  </si>
  <si>
    <t>lote</t>
  </si>
  <si>
    <t>equipo</t>
  </si>
  <si>
    <t>postes</t>
  </si>
  <si>
    <t>metro cubico</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</si>
</sst>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8" formatCode="&quot;$&quot;#,##0.00;[Red]\-&quot;$&quot;#,##0.00"/>
    <numFmt numFmtId="44" formatCode="_-&quot;$&quot;* #,##0.00_-;\-&quot;$&quot;* #,##0.00_-;_-&quot;$&quot;* &quot;-&quot;??_-;_-@_-"/>
    <numFmt numFmtId="43" formatCode="_-* #,##0.00_-;\-* #,##0.00_-;_-* &quot;-&quot;??_-;_-@_-"/>
    <numFmt numFmtId="164" formatCode="_-[$€-2]* #,##0.00_-;\-[$€-2]* #,##0.00_-;_-[$€-2]* &quot;-&quot;??_-"/>
    <numFmt numFmtId="165" formatCode="&quot;$&quot;#,##0.00"/>
  </numFmts>
  <fonts count="11" x14ac:knownFonts="1">
    <font>
      <sz val="8"/>
      <color theme="1"/>
      <name val="Arial"/>
      <family val="2"/>
    </font>
    <font>
      <sz val="8"/>
      <color indexed="8"/>
      <name val="Arial"/>
      <family val="2"/>
    </font>
    <font>
      <sz val="10"/>
      <name val="Arial"/>
      <family val="2"/>
    </font>
    <font>
      <sz val="11"/>
      <color indexed="8"/>
      <name val="Calibri"/>
      <family val="2"/>
    </font>
    <font>
      <b/>
      <sz val="8"/>
      <name val="Arial"/>
      <family val="2"/>
    </font>
    <font>
      <b/>
      <sz val="8"/>
      <color indexed="8"/>
      <name val="Arial"/>
      <family val="2"/>
    </font>
    <font>
      <sz val="11"/>
      <color theme="1"/>
      <name val="Calibri"/>
      <family val="2"/>
      <scheme val="minor"/>
    </font>
    <font>
      <b/>
      <sz val="8"/>
      <color theme="1"/>
      <name val="Arial"/>
      <family val="2"/>
    </font>
    <font>
      <b/>
      <vertAlign val="superscript"/>
      <sz val="9.6"/>
      <color theme="1"/>
      <name val="Arial"/>
      <family val="2"/>
    </font>
    <font>
      <sz val="8"/>
      <name val="Arial"/>
      <family val="2"/>
    </font>
    <font>
      <b/>
      <sz val="9.6"/>
      <color rgb="FFFF0000"/>
      <name val="Arial"/>
      <family val="2"/>
    </font>
  </fonts>
  <fills count="5">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0" tint="-0.249977111117893"/>
        <bgColor indexed="64"/>
      </patternFill>
    </fill>
  </fills>
  <borders count="7">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7">
    <xf numFmtId="0" fontId="0" fillId="0" borderId="0"/>
    <xf numFmtId="164" fontId="2" fillId="0" borderId="0" applyFont="0" applyFill="0" applyBorder="0" applyAlignment="0" applyProtection="0"/>
    <xf numFmtId="43" fontId="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6" fillId="0" borderId="0" applyFont="0" applyFill="0" applyBorder="0" applyAlignment="0" applyProtection="0"/>
    <xf numFmtId="44" fontId="2" fillId="0" borderId="0" applyFont="0" applyFill="0" applyBorder="0" applyAlignment="0" applyProtection="0"/>
    <xf numFmtId="0" fontId="6" fillId="0" borderId="0"/>
    <xf numFmtId="0" fontId="2" fillId="0" borderId="0"/>
    <xf numFmtId="0" fontId="6" fillId="0" borderId="0"/>
    <xf numFmtId="0" fontId="2" fillId="0" borderId="0"/>
    <xf numFmtId="0" fontId="2" fillId="0" borderId="0"/>
    <xf numFmtId="0" fontId="2" fillId="0" borderId="0"/>
    <xf numFmtId="0" fontId="2" fillId="0" borderId="0"/>
    <xf numFmtId="0" fontId="6" fillId="0" borderId="0"/>
    <xf numFmtId="0" fontId="6" fillId="0" borderId="0"/>
    <xf numFmtId="0" fontId="2" fillId="0" borderId="0"/>
  </cellStyleXfs>
  <cellXfs count="39">
    <xf numFmtId="0" fontId="0" fillId="0" borderId="0" xfId="0"/>
    <xf numFmtId="0" fontId="0" fillId="0" borderId="0" xfId="0" applyFont="1"/>
    <xf numFmtId="0" fontId="4" fillId="2" borderId="0" xfId="8" applyFont="1" applyFill="1" applyBorder="1" applyAlignment="1">
      <alignment horizontal="left" vertical="center" wrapText="1"/>
    </xf>
    <xf numFmtId="0" fontId="4" fillId="3" borderId="0" xfId="8" applyFont="1" applyFill="1" applyBorder="1" applyAlignment="1">
      <alignment horizontal="left" vertical="center" wrapText="1"/>
    </xf>
    <xf numFmtId="0" fontId="0" fillId="0" borderId="0" xfId="0" applyFont="1" applyProtection="1">
      <protection locked="0"/>
    </xf>
    <xf numFmtId="0" fontId="0" fillId="0" borderId="0" xfId="0" applyFont="1"/>
    <xf numFmtId="0" fontId="0" fillId="0" borderId="0" xfId="0" applyFont="1" applyAlignment="1">
      <alignment horizontal="left" wrapText="1" indent="1"/>
    </xf>
    <xf numFmtId="0" fontId="0" fillId="0" borderId="0" xfId="0" applyFont="1" applyAlignment="1">
      <alignment horizontal="left" wrapText="1" indent="1"/>
    </xf>
    <xf numFmtId="0" fontId="1" fillId="0" borderId="0" xfId="0" applyFont="1" applyAlignment="1">
      <alignment horizontal="left" wrapText="1" indent="1"/>
    </xf>
    <xf numFmtId="0" fontId="0" fillId="0" borderId="0" xfId="0" applyFont="1" applyAlignment="1">
      <alignment wrapText="1"/>
    </xf>
    <xf numFmtId="0" fontId="7" fillId="0" borderId="0" xfId="0" applyFont="1"/>
    <xf numFmtId="0" fontId="7" fillId="0" borderId="0" xfId="0" applyFont="1" applyAlignment="1">
      <alignment horizontal="justify" wrapText="1"/>
    </xf>
    <xf numFmtId="0" fontId="4" fillId="4" borderId="6" xfId="0" applyFont="1" applyFill="1" applyBorder="1" applyAlignment="1" applyProtection="1">
      <alignment horizontal="center" wrapText="1"/>
      <protection locked="0"/>
    </xf>
    <xf numFmtId="0" fontId="4" fillId="4" borderId="1" xfId="16" applyFont="1" applyFill="1" applyBorder="1" applyAlignment="1" applyProtection="1">
      <alignment horizontal="center" vertical="top" wrapText="1"/>
      <protection locked="0"/>
    </xf>
    <xf numFmtId="0" fontId="4" fillId="4" borderId="2" xfId="0" applyFont="1" applyFill="1" applyBorder="1" applyAlignment="1" applyProtection="1">
      <alignment horizontal="center" wrapText="1"/>
      <protection locked="0"/>
    </xf>
    <xf numFmtId="0" fontId="4" fillId="4" borderId="3" xfId="0" applyFont="1" applyFill="1" applyBorder="1" applyAlignment="1" applyProtection="1">
      <alignment horizontal="center" wrapText="1"/>
      <protection locked="0"/>
    </xf>
    <xf numFmtId="0" fontId="4" fillId="4" borderId="4" xfId="0" applyFont="1" applyFill="1" applyBorder="1" applyAlignment="1" applyProtection="1">
      <alignment horizontal="center" wrapText="1"/>
      <protection locked="0"/>
    </xf>
    <xf numFmtId="0" fontId="4" fillId="4" borderId="2" xfId="0" applyFont="1" applyFill="1" applyBorder="1" applyAlignment="1" applyProtection="1">
      <alignment horizontal="left"/>
      <protection locked="0"/>
    </xf>
    <xf numFmtId="0" fontId="4" fillId="4" borderId="2" xfId="11" applyFont="1" applyFill="1" applyBorder="1" applyAlignment="1" applyProtection="1">
      <alignment horizontal="left" vertical="center"/>
      <protection locked="0"/>
    </xf>
    <xf numFmtId="0" fontId="4" fillId="4" borderId="4" xfId="11" applyFont="1" applyFill="1" applyBorder="1" applyAlignment="1" applyProtection="1">
      <alignment horizontal="center" vertical="center"/>
      <protection locked="0"/>
    </xf>
    <xf numFmtId="0" fontId="4" fillId="4" borderId="5" xfId="16" applyFont="1" applyFill="1" applyBorder="1" applyAlignment="1" applyProtection="1">
      <alignment horizontal="center" vertical="top" wrapText="1"/>
      <protection locked="0"/>
    </xf>
    <xf numFmtId="0" fontId="4" fillId="4" borderId="6" xfId="0" applyFont="1" applyFill="1" applyBorder="1" applyAlignment="1" applyProtection="1">
      <alignment horizontal="center" vertical="center" wrapText="1"/>
      <protection locked="0"/>
    </xf>
    <xf numFmtId="4" fontId="4" fillId="4" borderId="6" xfId="11" applyNumberFormat="1" applyFont="1" applyFill="1" applyBorder="1" applyAlignment="1" applyProtection="1">
      <alignment horizontal="center" vertical="center" wrapText="1"/>
      <protection locked="0"/>
    </xf>
    <xf numFmtId="0" fontId="4" fillId="4" borderId="2" xfId="0" applyFont="1" applyFill="1" applyBorder="1" applyAlignment="1" applyProtection="1">
      <alignment horizontal="centerContinuous" wrapText="1"/>
      <protection locked="0"/>
    </xf>
    <xf numFmtId="0" fontId="4" fillId="4" borderId="3" xfId="0" applyFont="1" applyFill="1" applyBorder="1" applyAlignment="1" applyProtection="1">
      <alignment horizontal="centerContinuous" wrapText="1"/>
      <protection locked="0"/>
    </xf>
    <xf numFmtId="0" fontId="4" fillId="4" borderId="4" xfId="0" applyFont="1" applyFill="1" applyBorder="1" applyAlignment="1" applyProtection="1">
      <alignment horizontal="centerContinuous" wrapText="1"/>
      <protection locked="0"/>
    </xf>
    <xf numFmtId="0" fontId="0" fillId="0" borderId="6" xfId="0" applyFont="1" applyBorder="1" applyProtection="1">
      <protection locked="0"/>
    </xf>
    <xf numFmtId="0" fontId="0" fillId="0" borderId="6" xfId="0" applyFont="1" applyBorder="1" applyAlignment="1" applyProtection="1">
      <alignment wrapText="1"/>
      <protection locked="0"/>
    </xf>
    <xf numFmtId="0" fontId="0" fillId="0" borderId="6" xfId="0" applyFont="1" applyFill="1" applyBorder="1" applyProtection="1">
      <protection locked="0"/>
    </xf>
    <xf numFmtId="0" fontId="0" fillId="0" borderId="6" xfId="0" applyFont="1" applyFill="1" applyBorder="1" applyAlignment="1" applyProtection="1">
      <alignment wrapText="1"/>
      <protection locked="0"/>
    </xf>
    <xf numFmtId="4" fontId="0" fillId="0" borderId="6" xfId="0" applyNumberFormat="1" applyFont="1" applyFill="1" applyBorder="1" applyProtection="1">
      <protection locked="0"/>
    </xf>
    <xf numFmtId="0" fontId="9" fillId="0" borderId="6" xfId="8" applyFont="1" applyFill="1" applyBorder="1" applyAlignment="1" applyProtection="1">
      <alignment vertical="top"/>
      <protection locked="0"/>
    </xf>
    <xf numFmtId="0" fontId="0" fillId="0" borderId="0" xfId="0" applyFont="1" applyAlignment="1">
      <alignment vertical="center" wrapText="1"/>
    </xf>
    <xf numFmtId="8" fontId="0" fillId="0" borderId="6" xfId="0" applyNumberFormat="1" applyFont="1" applyFill="1" applyBorder="1" applyProtection="1">
      <protection locked="0"/>
    </xf>
    <xf numFmtId="2" fontId="0" fillId="0" borderId="6" xfId="0" applyNumberFormat="1" applyFont="1" applyFill="1" applyBorder="1" applyProtection="1">
      <protection locked="0"/>
    </xf>
    <xf numFmtId="165" fontId="0" fillId="0" borderId="6" xfId="0" applyNumberFormat="1" applyFont="1" applyFill="1" applyBorder="1" applyProtection="1">
      <protection locked="0"/>
    </xf>
    <xf numFmtId="9" fontId="0" fillId="0" borderId="6" xfId="0" applyNumberFormat="1" applyFont="1" applyFill="1" applyBorder="1" applyProtection="1">
      <protection locked="0"/>
    </xf>
    <xf numFmtId="10" fontId="0" fillId="0" borderId="6" xfId="0" applyNumberFormat="1" applyFont="1" applyFill="1" applyBorder="1" applyProtection="1">
      <protection locked="0"/>
    </xf>
    <xf numFmtId="0" fontId="4" fillId="4" borderId="6" xfId="0" applyFont="1" applyFill="1" applyBorder="1" applyAlignment="1" applyProtection="1">
      <alignment horizontal="center" wrapText="1"/>
      <protection locked="0"/>
    </xf>
  </cellXfs>
  <cellStyles count="17">
    <cellStyle name="Euro" xfId="1"/>
    <cellStyle name="Millares 2" xfId="2"/>
    <cellStyle name="Millares 2 2" xfId="3"/>
    <cellStyle name="Millares 2 3" xfId="4"/>
    <cellStyle name="Millares 3" xfId="5"/>
    <cellStyle name="Moneda 2" xfId="6"/>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 name="Normal_141008Reportes Cuadros Institucionales-sectorialesADV" xfId="1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6"/>
  <sheetViews>
    <sheetView showGridLines="0" tabSelected="1" zoomScale="110" zoomScaleNormal="110" workbookViewId="0">
      <pane ySplit="3" topLeftCell="A4" activePane="bottomLeft" state="frozen"/>
      <selection pane="bottomLeft" activeCell="L11" sqref="L11"/>
    </sheetView>
  </sheetViews>
  <sheetFormatPr baseColWidth="10" defaultRowHeight="11.25" x14ac:dyDescent="0.2"/>
  <cols>
    <col min="1" max="1" width="19.83203125" style="4" customWidth="1"/>
    <col min="2" max="2" width="26.33203125" style="4" bestFit="1" customWidth="1"/>
    <col min="3" max="3" width="41.1640625" style="4" customWidth="1"/>
    <col min="4" max="5" width="15.5" style="4" bestFit="1" customWidth="1"/>
    <col min="6" max="6" width="16.5" style="4" bestFit="1" customWidth="1"/>
    <col min="7" max="7" width="16.6640625" style="4" bestFit="1" customWidth="1"/>
    <col min="8" max="11" width="13.33203125" style="4" customWidth="1"/>
    <col min="12" max="15" width="11.83203125" style="4" customWidth="1"/>
    <col min="16" max="16384" width="12" style="4"/>
  </cols>
  <sheetData>
    <row r="1" spans="1:15" s="1" customFormat="1" ht="35.1" customHeight="1" x14ac:dyDescent="0.2">
      <c r="A1" s="38" t="s">
        <v>139</v>
      </c>
      <c r="B1" s="38"/>
      <c r="C1" s="38"/>
      <c r="D1" s="38"/>
      <c r="E1" s="38"/>
      <c r="F1" s="38"/>
      <c r="G1" s="38"/>
      <c r="H1" s="38"/>
      <c r="I1" s="38"/>
      <c r="J1" s="38"/>
      <c r="K1" s="38"/>
      <c r="L1" s="38"/>
      <c r="M1" s="38"/>
      <c r="N1" s="38"/>
      <c r="O1" s="38"/>
    </row>
    <row r="2" spans="1:15" s="1" customFormat="1" ht="12.75" customHeight="1" x14ac:dyDescent="0.2">
      <c r="A2" s="13"/>
      <c r="B2" s="13"/>
      <c r="C2" s="13"/>
      <c r="D2" s="13"/>
      <c r="E2" s="14"/>
      <c r="F2" s="15" t="s">
        <v>2</v>
      </c>
      <c r="G2" s="16"/>
      <c r="H2" s="23"/>
      <c r="I2" s="24" t="s">
        <v>8</v>
      </c>
      <c r="J2" s="24"/>
      <c r="K2" s="25"/>
      <c r="L2" s="17" t="s">
        <v>15</v>
      </c>
      <c r="M2" s="16"/>
      <c r="N2" s="18" t="s">
        <v>14</v>
      </c>
      <c r="O2" s="19"/>
    </row>
    <row r="3" spans="1:15" s="1" customFormat="1" ht="21.95" customHeight="1" x14ac:dyDescent="0.2">
      <c r="A3" s="20" t="s">
        <v>16</v>
      </c>
      <c r="B3" s="20" t="s">
        <v>0</v>
      </c>
      <c r="C3" s="20" t="s">
        <v>5</v>
      </c>
      <c r="D3" s="20" t="s">
        <v>1</v>
      </c>
      <c r="E3" s="21" t="s">
        <v>3</v>
      </c>
      <c r="F3" s="21" t="s">
        <v>4</v>
      </c>
      <c r="G3" s="21" t="s">
        <v>6</v>
      </c>
      <c r="H3" s="21" t="s">
        <v>9</v>
      </c>
      <c r="I3" s="21" t="s">
        <v>4</v>
      </c>
      <c r="J3" s="21" t="s">
        <v>7</v>
      </c>
      <c r="K3" s="21" t="s">
        <v>40</v>
      </c>
      <c r="L3" s="12" t="s">
        <v>10</v>
      </c>
      <c r="M3" s="12" t="s">
        <v>11</v>
      </c>
      <c r="N3" s="22" t="s">
        <v>12</v>
      </c>
      <c r="O3" s="22" t="s">
        <v>13</v>
      </c>
    </row>
    <row r="4" spans="1:15" x14ac:dyDescent="0.2">
      <c r="A4" s="28" t="s">
        <v>42</v>
      </c>
      <c r="B4" s="28" t="s">
        <v>43</v>
      </c>
      <c r="C4" s="29" t="s">
        <v>44</v>
      </c>
      <c r="D4" s="28" t="s">
        <v>45</v>
      </c>
      <c r="E4" s="30">
        <f>6500000+6000000</f>
        <v>12500000</v>
      </c>
      <c r="F4" s="30">
        <f>3900000+6900000+4000000</f>
        <v>14800000</v>
      </c>
      <c r="G4" s="28" t="s">
        <v>46</v>
      </c>
      <c r="H4" s="30">
        <v>0</v>
      </c>
      <c r="I4" s="30">
        <v>0</v>
      </c>
      <c r="J4" s="30">
        <v>0</v>
      </c>
      <c r="K4" s="28">
        <v>0</v>
      </c>
      <c r="L4" s="36">
        <v>0</v>
      </c>
      <c r="M4" s="36">
        <v>0</v>
      </c>
      <c r="N4" s="28">
        <v>0</v>
      </c>
      <c r="O4" s="28">
        <v>0</v>
      </c>
    </row>
    <row r="5" spans="1:15" ht="22.5" x14ac:dyDescent="0.2">
      <c r="A5" s="28" t="s">
        <v>42</v>
      </c>
      <c r="B5" s="28" t="s">
        <v>43</v>
      </c>
      <c r="C5" s="29" t="s">
        <v>47</v>
      </c>
      <c r="D5" s="28" t="s">
        <v>45</v>
      </c>
      <c r="E5" s="30">
        <v>8000000</v>
      </c>
      <c r="F5" s="30">
        <v>8000000</v>
      </c>
      <c r="G5" s="28" t="s">
        <v>46</v>
      </c>
      <c r="H5" s="30">
        <v>0</v>
      </c>
      <c r="I5" s="30">
        <v>0</v>
      </c>
      <c r="J5" s="30">
        <v>0</v>
      </c>
      <c r="K5" s="28">
        <v>0</v>
      </c>
      <c r="L5" s="36">
        <v>0</v>
      </c>
      <c r="M5" s="36">
        <v>0</v>
      </c>
      <c r="N5" s="28">
        <v>0</v>
      </c>
      <c r="O5" s="28">
        <v>0</v>
      </c>
    </row>
    <row r="6" spans="1:15" x14ac:dyDescent="0.2">
      <c r="A6" s="28" t="s">
        <v>48</v>
      </c>
      <c r="B6" s="26" t="s">
        <v>43</v>
      </c>
      <c r="C6" s="27" t="s">
        <v>49</v>
      </c>
      <c r="D6" s="26" t="s">
        <v>50</v>
      </c>
      <c r="E6" s="33">
        <v>72510000</v>
      </c>
      <c r="F6" s="33">
        <v>42144758.380000003</v>
      </c>
      <c r="G6" s="28" t="s">
        <v>46</v>
      </c>
      <c r="H6" s="30">
        <v>0</v>
      </c>
      <c r="I6" s="30">
        <v>0</v>
      </c>
      <c r="J6" s="30">
        <v>0</v>
      </c>
      <c r="K6" s="28">
        <v>0</v>
      </c>
      <c r="L6" s="36">
        <v>0</v>
      </c>
      <c r="M6" s="36">
        <v>0</v>
      </c>
      <c r="N6" s="28">
        <v>0</v>
      </c>
      <c r="O6" s="28">
        <v>0</v>
      </c>
    </row>
    <row r="7" spans="1:15" x14ac:dyDescent="0.2">
      <c r="A7" s="28" t="s">
        <v>51</v>
      </c>
      <c r="B7" s="26" t="s">
        <v>43</v>
      </c>
      <c r="C7" s="27" t="s">
        <v>52</v>
      </c>
      <c r="D7" s="26" t="s">
        <v>50</v>
      </c>
      <c r="E7" s="33">
        <v>86000000</v>
      </c>
      <c r="F7" s="33">
        <v>59449569.280000001</v>
      </c>
      <c r="G7" s="28" t="s">
        <v>46</v>
      </c>
      <c r="H7" s="30">
        <v>0</v>
      </c>
      <c r="I7" s="30">
        <v>0</v>
      </c>
      <c r="J7" s="30">
        <v>0</v>
      </c>
      <c r="K7" s="28">
        <v>0</v>
      </c>
      <c r="L7" s="36">
        <v>0</v>
      </c>
      <c r="M7" s="36">
        <v>0</v>
      </c>
      <c r="N7" s="28">
        <v>0</v>
      </c>
      <c r="O7" s="28">
        <v>0</v>
      </c>
    </row>
    <row r="8" spans="1:15" ht="33.75" x14ac:dyDescent="0.2">
      <c r="A8" s="28" t="s">
        <v>53</v>
      </c>
      <c r="B8" s="26" t="s">
        <v>43</v>
      </c>
      <c r="C8" s="27" t="s">
        <v>162</v>
      </c>
      <c r="D8" s="26" t="s">
        <v>50</v>
      </c>
      <c r="E8" s="28" t="s">
        <v>46</v>
      </c>
      <c r="F8" s="33">
        <v>83818.179999999993</v>
      </c>
      <c r="G8" s="28" t="s">
        <v>46</v>
      </c>
      <c r="H8" s="30">
        <v>1</v>
      </c>
      <c r="I8" s="30">
        <v>1</v>
      </c>
      <c r="J8" s="30">
        <v>1</v>
      </c>
      <c r="K8" s="28" t="s">
        <v>54</v>
      </c>
      <c r="L8" s="36">
        <v>0</v>
      </c>
      <c r="M8" s="36">
        <v>0</v>
      </c>
      <c r="N8" s="37">
        <v>1</v>
      </c>
      <c r="O8" s="37">
        <v>1</v>
      </c>
    </row>
    <row r="9" spans="1:15" x14ac:dyDescent="0.2">
      <c r="A9" s="28" t="s">
        <v>55</v>
      </c>
      <c r="B9" s="26" t="s">
        <v>43</v>
      </c>
      <c r="C9" s="27" t="s">
        <v>56</v>
      </c>
      <c r="D9" s="26" t="s">
        <v>50</v>
      </c>
      <c r="E9" s="33">
        <v>1500000</v>
      </c>
      <c r="F9" s="33">
        <v>3665385.98</v>
      </c>
      <c r="G9" s="30">
        <v>1663847.6600000001</v>
      </c>
      <c r="H9" s="30">
        <v>1</v>
      </c>
      <c r="I9" s="30">
        <v>1</v>
      </c>
      <c r="J9" s="30">
        <v>1</v>
      </c>
      <c r="K9" s="28" t="s">
        <v>57</v>
      </c>
      <c r="L9" s="36">
        <f t="shared" ref="L9:L33" si="0">G9/E9</f>
        <v>1.1092317733333334</v>
      </c>
      <c r="M9" s="36">
        <f t="shared" ref="M9:M56" si="1">G9/F9</f>
        <v>0.45393518420125573</v>
      </c>
      <c r="N9" s="37">
        <v>1</v>
      </c>
      <c r="O9" s="37">
        <v>1</v>
      </c>
    </row>
    <row r="10" spans="1:15" ht="33.75" x14ac:dyDescent="0.2">
      <c r="A10" s="28" t="s">
        <v>58</v>
      </c>
      <c r="B10" s="26" t="s">
        <v>43</v>
      </c>
      <c r="C10" s="27" t="s">
        <v>59</v>
      </c>
      <c r="D10" s="26" t="s">
        <v>50</v>
      </c>
      <c r="E10" s="28" t="s">
        <v>46</v>
      </c>
      <c r="F10" s="33">
        <v>4829991.26</v>
      </c>
      <c r="G10" s="28" t="s">
        <v>46</v>
      </c>
      <c r="H10" s="30">
        <v>86.55</v>
      </c>
      <c r="I10" s="30">
        <v>86.55</v>
      </c>
      <c r="J10" s="30">
        <v>81.67</v>
      </c>
      <c r="K10" s="28" t="s">
        <v>60</v>
      </c>
      <c r="L10" s="36">
        <v>0</v>
      </c>
      <c r="M10" s="36">
        <v>0</v>
      </c>
      <c r="N10" s="37">
        <v>0.94359999999999999</v>
      </c>
      <c r="O10" s="37">
        <v>1</v>
      </c>
    </row>
    <row r="11" spans="1:15" ht="22.5" x14ac:dyDescent="0.2">
      <c r="A11" s="28" t="s">
        <v>61</v>
      </c>
      <c r="B11" s="26" t="s">
        <v>43</v>
      </c>
      <c r="C11" s="27" t="s">
        <v>62</v>
      </c>
      <c r="D11" s="26" t="s">
        <v>50</v>
      </c>
      <c r="E11" s="28" t="s">
        <v>46</v>
      </c>
      <c r="F11" s="33">
        <v>978330.64</v>
      </c>
      <c r="G11" s="30">
        <v>978153.21</v>
      </c>
      <c r="H11" s="30">
        <v>1</v>
      </c>
      <c r="I11" s="30">
        <v>1</v>
      </c>
      <c r="J11" s="30">
        <v>1</v>
      </c>
      <c r="K11" s="28" t="s">
        <v>63</v>
      </c>
      <c r="L11" s="36">
        <v>0</v>
      </c>
      <c r="M11" s="36">
        <f t="shared" si="1"/>
        <v>0.99981864004586418</v>
      </c>
      <c r="N11" s="37">
        <v>1</v>
      </c>
      <c r="O11" s="37">
        <v>1</v>
      </c>
    </row>
    <row r="12" spans="1:15" ht="22.5" x14ac:dyDescent="0.2">
      <c r="A12" s="28" t="s">
        <v>64</v>
      </c>
      <c r="B12" s="26" t="s">
        <v>43</v>
      </c>
      <c r="C12" s="27" t="s">
        <v>65</v>
      </c>
      <c r="D12" s="26" t="s">
        <v>50</v>
      </c>
      <c r="E12" s="28" t="s">
        <v>46</v>
      </c>
      <c r="F12" s="33">
        <v>650000</v>
      </c>
      <c r="G12" s="28" t="s">
        <v>46</v>
      </c>
      <c r="H12" s="30">
        <v>1</v>
      </c>
      <c r="I12" s="30">
        <v>1</v>
      </c>
      <c r="J12" s="30">
        <v>0</v>
      </c>
      <c r="K12" s="28" t="s">
        <v>57</v>
      </c>
      <c r="L12" s="36">
        <v>0</v>
      </c>
      <c r="M12" s="36">
        <v>0</v>
      </c>
      <c r="N12" s="37">
        <v>0</v>
      </c>
      <c r="O12" s="37">
        <v>0</v>
      </c>
    </row>
    <row r="13" spans="1:15" ht="45" x14ac:dyDescent="0.2">
      <c r="A13" s="28" t="s">
        <v>66</v>
      </c>
      <c r="B13" s="26" t="s">
        <v>43</v>
      </c>
      <c r="C13" s="27" t="s">
        <v>67</v>
      </c>
      <c r="D13" s="26" t="s">
        <v>50</v>
      </c>
      <c r="E13" s="28" t="s">
        <v>46</v>
      </c>
      <c r="F13" s="33">
        <v>2500000</v>
      </c>
      <c r="G13" s="28" t="s">
        <v>46</v>
      </c>
      <c r="H13" s="30">
        <v>2692.99</v>
      </c>
      <c r="I13" s="30">
        <v>2692.99</v>
      </c>
      <c r="J13" s="30">
        <v>1322</v>
      </c>
      <c r="K13" s="29" t="s">
        <v>68</v>
      </c>
      <c r="L13" s="36">
        <v>0</v>
      </c>
      <c r="M13" s="36">
        <v>0</v>
      </c>
      <c r="N13" s="37">
        <v>0.4909</v>
      </c>
      <c r="O13" s="37">
        <v>0.4909</v>
      </c>
    </row>
    <row r="14" spans="1:15" ht="45" x14ac:dyDescent="0.2">
      <c r="A14" s="28" t="s">
        <v>69</v>
      </c>
      <c r="B14" s="26" t="s">
        <v>43</v>
      </c>
      <c r="C14" s="27" t="s">
        <v>70</v>
      </c>
      <c r="D14" s="26" t="s">
        <v>50</v>
      </c>
      <c r="E14" s="28" t="s">
        <v>46</v>
      </c>
      <c r="F14" s="33">
        <v>3886468</v>
      </c>
      <c r="G14" s="30">
        <v>3869372.29</v>
      </c>
      <c r="H14" s="30">
        <v>2807.36</v>
      </c>
      <c r="I14" s="30">
        <v>2575.4699999999998</v>
      </c>
      <c r="J14" s="30">
        <v>2575.4699999999998</v>
      </c>
      <c r="K14" s="29" t="s">
        <v>68</v>
      </c>
      <c r="L14" s="36">
        <v>0</v>
      </c>
      <c r="M14" s="36">
        <f t="shared" si="1"/>
        <v>0.99560122198355938</v>
      </c>
      <c r="N14" s="37">
        <v>0.97989999999999999</v>
      </c>
      <c r="O14" s="37">
        <v>1</v>
      </c>
    </row>
    <row r="15" spans="1:15" ht="33.75" x14ac:dyDescent="0.2">
      <c r="A15" s="28" t="s">
        <v>71</v>
      </c>
      <c r="B15" s="26" t="s">
        <v>43</v>
      </c>
      <c r="C15" s="27" t="s">
        <v>72</v>
      </c>
      <c r="D15" s="26" t="s">
        <v>50</v>
      </c>
      <c r="E15" s="28" t="s">
        <v>46</v>
      </c>
      <c r="F15" s="33">
        <v>1279966.45</v>
      </c>
      <c r="G15" s="30">
        <v>524336.27</v>
      </c>
      <c r="H15" s="30">
        <v>2253.37</v>
      </c>
      <c r="I15" s="30">
        <v>2318.5700000000002</v>
      </c>
      <c r="J15" s="30">
        <v>2318.5700000000002</v>
      </c>
      <c r="K15" s="29" t="s">
        <v>68</v>
      </c>
      <c r="L15" s="36">
        <v>0</v>
      </c>
      <c r="M15" s="36">
        <f t="shared" si="1"/>
        <v>0.40964844820737295</v>
      </c>
      <c r="N15" s="37">
        <v>1</v>
      </c>
      <c r="O15" s="37">
        <v>1</v>
      </c>
    </row>
    <row r="16" spans="1:15" ht="33.75" x14ac:dyDescent="0.2">
      <c r="A16" s="28" t="s">
        <v>73</v>
      </c>
      <c r="B16" s="26" t="s">
        <v>43</v>
      </c>
      <c r="C16" s="27" t="s">
        <v>74</v>
      </c>
      <c r="D16" s="26" t="s">
        <v>50</v>
      </c>
      <c r="E16" s="28" t="s">
        <v>46</v>
      </c>
      <c r="F16" s="33">
        <v>4308465.62</v>
      </c>
      <c r="G16" s="30">
        <v>4283161.8600000003</v>
      </c>
      <c r="H16" s="30">
        <v>2186.3200000000002</v>
      </c>
      <c r="I16" s="30">
        <v>2186.3200000000002</v>
      </c>
      <c r="J16" s="30">
        <v>2186.3200000000002</v>
      </c>
      <c r="K16" s="29" t="s">
        <v>68</v>
      </c>
      <c r="L16" s="36">
        <v>0</v>
      </c>
      <c r="M16" s="36">
        <f t="shared" si="1"/>
        <v>0.99412696717770266</v>
      </c>
      <c r="N16" s="37">
        <v>1</v>
      </c>
      <c r="O16" s="37">
        <v>1</v>
      </c>
    </row>
    <row r="17" spans="1:15" ht="45" x14ac:dyDescent="0.2">
      <c r="A17" s="28" t="s">
        <v>75</v>
      </c>
      <c r="B17" s="26" t="s">
        <v>43</v>
      </c>
      <c r="C17" s="27" t="s">
        <v>76</v>
      </c>
      <c r="D17" s="26" t="s">
        <v>50</v>
      </c>
      <c r="E17" s="28" t="s">
        <v>46</v>
      </c>
      <c r="F17" s="33">
        <v>5586781.7699999996</v>
      </c>
      <c r="G17" s="30">
        <v>4656495.95</v>
      </c>
      <c r="H17" s="30">
        <v>1403.17</v>
      </c>
      <c r="I17" s="30">
        <v>1403.17</v>
      </c>
      <c r="J17" s="30">
        <v>1403.17</v>
      </c>
      <c r="K17" s="29" t="s">
        <v>68</v>
      </c>
      <c r="L17" s="36">
        <v>0</v>
      </c>
      <c r="M17" s="36">
        <f t="shared" si="1"/>
        <v>0.83348448922858154</v>
      </c>
      <c r="N17" s="37">
        <v>1</v>
      </c>
      <c r="O17" s="37">
        <v>1</v>
      </c>
    </row>
    <row r="18" spans="1:15" ht="33.75" x14ac:dyDescent="0.2">
      <c r="A18" s="28" t="s">
        <v>77</v>
      </c>
      <c r="B18" s="26" t="s">
        <v>43</v>
      </c>
      <c r="C18" s="27" t="s">
        <v>78</v>
      </c>
      <c r="D18" s="26" t="s">
        <v>50</v>
      </c>
      <c r="E18" s="28" t="s">
        <v>46</v>
      </c>
      <c r="F18" s="33">
        <v>4547863.24</v>
      </c>
      <c r="G18" s="30">
        <v>4290910.5199999996</v>
      </c>
      <c r="H18" s="30">
        <v>2125.0500000000002</v>
      </c>
      <c r="I18" s="30">
        <v>1962.92</v>
      </c>
      <c r="J18" s="30">
        <v>1962.92</v>
      </c>
      <c r="K18" s="29" t="s">
        <v>68</v>
      </c>
      <c r="L18" s="36">
        <v>0</v>
      </c>
      <c r="M18" s="36">
        <f t="shared" si="1"/>
        <v>0.94350034149223871</v>
      </c>
      <c r="N18" s="37">
        <v>0.92369999999999997</v>
      </c>
      <c r="O18" s="37">
        <v>1</v>
      </c>
    </row>
    <row r="19" spans="1:15" ht="33.75" x14ac:dyDescent="0.2">
      <c r="A19" s="28" t="s">
        <v>79</v>
      </c>
      <c r="B19" s="26" t="s">
        <v>43</v>
      </c>
      <c r="C19" s="27" t="s">
        <v>80</v>
      </c>
      <c r="D19" s="26" t="s">
        <v>50</v>
      </c>
      <c r="E19" s="28" t="s">
        <v>46</v>
      </c>
      <c r="F19" s="33">
        <v>2391567.4300000002</v>
      </c>
      <c r="G19" s="30">
        <v>2083534.56</v>
      </c>
      <c r="H19" s="30">
        <v>1061.8800000000001</v>
      </c>
      <c r="I19" s="30">
        <v>1699.56</v>
      </c>
      <c r="J19" s="30">
        <v>1699.56</v>
      </c>
      <c r="K19" s="29" t="s">
        <v>68</v>
      </c>
      <c r="L19" s="36">
        <v>0</v>
      </c>
      <c r="M19" s="36">
        <f t="shared" si="1"/>
        <v>0.87120042440116352</v>
      </c>
      <c r="N19" s="37">
        <v>1</v>
      </c>
      <c r="O19" s="37">
        <v>1</v>
      </c>
    </row>
    <row r="20" spans="1:15" ht="45" x14ac:dyDescent="0.2">
      <c r="A20" s="28" t="s">
        <v>81</v>
      </c>
      <c r="B20" s="26" t="s">
        <v>43</v>
      </c>
      <c r="C20" s="27" t="s">
        <v>82</v>
      </c>
      <c r="D20" s="26" t="s">
        <v>50</v>
      </c>
      <c r="E20" s="28" t="s">
        <v>46</v>
      </c>
      <c r="F20" s="33">
        <v>704609.20000000007</v>
      </c>
      <c r="G20" s="30">
        <v>699012.55</v>
      </c>
      <c r="H20" s="30">
        <v>700.54</v>
      </c>
      <c r="I20" s="30">
        <v>796.54</v>
      </c>
      <c r="J20" s="30">
        <v>796.54</v>
      </c>
      <c r="K20" s="29" t="s">
        <v>68</v>
      </c>
      <c r="L20" s="36">
        <v>0</v>
      </c>
      <c r="M20" s="36">
        <f t="shared" si="1"/>
        <v>0.99205708639626045</v>
      </c>
      <c r="N20" s="37">
        <v>1</v>
      </c>
      <c r="O20" s="37">
        <v>1</v>
      </c>
    </row>
    <row r="21" spans="1:15" ht="45" x14ac:dyDescent="0.2">
      <c r="A21" s="28" t="s">
        <v>83</v>
      </c>
      <c r="B21" s="26" t="s">
        <v>43</v>
      </c>
      <c r="C21" s="27" t="s">
        <v>84</v>
      </c>
      <c r="D21" s="26" t="s">
        <v>50</v>
      </c>
      <c r="E21" s="28" t="s">
        <v>46</v>
      </c>
      <c r="F21" s="33">
        <v>1626117.99</v>
      </c>
      <c r="G21" s="28" t="s">
        <v>46</v>
      </c>
      <c r="H21" s="30">
        <v>1</v>
      </c>
      <c r="I21" s="30">
        <v>1</v>
      </c>
      <c r="J21" s="30">
        <v>0</v>
      </c>
      <c r="K21" s="28" t="s">
        <v>57</v>
      </c>
      <c r="L21" s="36">
        <v>0</v>
      </c>
      <c r="M21" s="36">
        <v>0</v>
      </c>
      <c r="N21" s="37">
        <v>0</v>
      </c>
      <c r="O21" s="37">
        <v>0</v>
      </c>
    </row>
    <row r="22" spans="1:15" ht="33.75" x14ac:dyDescent="0.2">
      <c r="A22" s="28" t="s">
        <v>85</v>
      </c>
      <c r="B22" s="26" t="s">
        <v>43</v>
      </c>
      <c r="C22" s="27" t="s">
        <v>86</v>
      </c>
      <c r="D22" s="26" t="s">
        <v>50</v>
      </c>
      <c r="E22" s="28" t="s">
        <v>46</v>
      </c>
      <c r="F22" s="33">
        <v>2831166.25</v>
      </c>
      <c r="G22" s="30">
        <v>2829531.23</v>
      </c>
      <c r="H22" s="30">
        <v>2333.06</v>
      </c>
      <c r="I22" s="30">
        <v>2333.06</v>
      </c>
      <c r="J22" s="30">
        <v>2333.06</v>
      </c>
      <c r="K22" s="29" t="s">
        <v>68</v>
      </c>
      <c r="L22" s="36">
        <v>0</v>
      </c>
      <c r="M22" s="36">
        <f t="shared" si="1"/>
        <v>0.99942249240926773</v>
      </c>
      <c r="N22" s="37">
        <v>1</v>
      </c>
      <c r="O22" s="37">
        <v>1</v>
      </c>
    </row>
    <row r="23" spans="1:15" ht="45" x14ac:dyDescent="0.2">
      <c r="A23" s="28" t="s">
        <v>87</v>
      </c>
      <c r="B23" s="26" t="s">
        <v>43</v>
      </c>
      <c r="C23" s="27" t="s">
        <v>88</v>
      </c>
      <c r="D23" s="26" t="s">
        <v>50</v>
      </c>
      <c r="E23" s="28" t="s">
        <v>46</v>
      </c>
      <c r="F23" s="33">
        <v>3379153.54</v>
      </c>
      <c r="G23" s="30">
        <v>3070341.57</v>
      </c>
      <c r="H23" s="30">
        <v>3034.17</v>
      </c>
      <c r="I23" s="30">
        <v>3034.17</v>
      </c>
      <c r="J23" s="30">
        <v>3034.17</v>
      </c>
      <c r="K23" s="29" t="s">
        <v>68</v>
      </c>
      <c r="L23" s="36">
        <v>0</v>
      </c>
      <c r="M23" s="36">
        <f t="shared" si="1"/>
        <v>0.90861262551567867</v>
      </c>
      <c r="N23" s="37">
        <v>1</v>
      </c>
      <c r="O23" s="37">
        <v>1</v>
      </c>
    </row>
    <row r="24" spans="1:15" ht="33.75" x14ac:dyDescent="0.2">
      <c r="A24" s="28" t="s">
        <v>89</v>
      </c>
      <c r="B24" s="26" t="s">
        <v>43</v>
      </c>
      <c r="C24" s="27" t="s">
        <v>90</v>
      </c>
      <c r="D24" s="26" t="s">
        <v>50</v>
      </c>
      <c r="E24" s="28" t="s">
        <v>46</v>
      </c>
      <c r="F24" s="33">
        <v>330000</v>
      </c>
      <c r="G24" s="30">
        <v>299999.49</v>
      </c>
      <c r="H24" s="30">
        <v>1</v>
      </c>
      <c r="I24" s="30">
        <v>1</v>
      </c>
      <c r="J24" s="30">
        <v>1</v>
      </c>
      <c r="K24" s="28" t="s">
        <v>57</v>
      </c>
      <c r="L24" s="36">
        <v>0</v>
      </c>
      <c r="M24" s="36">
        <f t="shared" si="1"/>
        <v>0.90908936363636361</v>
      </c>
      <c r="N24" s="37">
        <v>1</v>
      </c>
      <c r="O24" s="37">
        <v>1</v>
      </c>
    </row>
    <row r="25" spans="1:15" ht="22.5" x14ac:dyDescent="0.2">
      <c r="A25" s="28" t="s">
        <v>91</v>
      </c>
      <c r="B25" s="26" t="s">
        <v>43</v>
      </c>
      <c r="C25" s="27" t="s">
        <v>92</v>
      </c>
      <c r="D25" s="26" t="s">
        <v>50</v>
      </c>
      <c r="E25" s="28" t="s">
        <v>46</v>
      </c>
      <c r="F25" s="33">
        <v>678254.04</v>
      </c>
      <c r="G25" s="30">
        <v>649239.04000000004</v>
      </c>
      <c r="H25" s="30">
        <v>1</v>
      </c>
      <c r="I25" s="30">
        <v>1</v>
      </c>
      <c r="J25" s="30">
        <v>1</v>
      </c>
      <c r="K25" s="28" t="s">
        <v>57</v>
      </c>
      <c r="L25" s="36">
        <v>0</v>
      </c>
      <c r="M25" s="36">
        <f t="shared" si="1"/>
        <v>0.95722104360779037</v>
      </c>
      <c r="N25" s="37">
        <v>1</v>
      </c>
      <c r="O25" s="37">
        <v>1</v>
      </c>
    </row>
    <row r="26" spans="1:15" ht="22.5" x14ac:dyDescent="0.2">
      <c r="A26" s="28" t="s">
        <v>93</v>
      </c>
      <c r="B26" s="26" t="s">
        <v>43</v>
      </c>
      <c r="C26" s="27" t="s">
        <v>94</v>
      </c>
      <c r="D26" s="26" t="s">
        <v>50</v>
      </c>
      <c r="E26" s="28" t="s">
        <v>46</v>
      </c>
      <c r="F26" s="33">
        <v>635295.06999999995</v>
      </c>
      <c r="G26" s="28" t="s">
        <v>46</v>
      </c>
      <c r="H26" s="30">
        <v>1</v>
      </c>
      <c r="I26" s="30">
        <v>1</v>
      </c>
      <c r="J26" s="30">
        <v>1</v>
      </c>
      <c r="K26" s="28" t="s">
        <v>57</v>
      </c>
      <c r="L26" s="36">
        <v>0</v>
      </c>
      <c r="M26" s="36">
        <v>0</v>
      </c>
      <c r="N26" s="37">
        <v>1</v>
      </c>
      <c r="O26" s="37">
        <v>1</v>
      </c>
    </row>
    <row r="27" spans="1:15" ht="22.5" x14ac:dyDescent="0.2">
      <c r="A27" s="28" t="s">
        <v>95</v>
      </c>
      <c r="B27" s="26" t="s">
        <v>43</v>
      </c>
      <c r="C27" s="27" t="s">
        <v>96</v>
      </c>
      <c r="D27" s="26" t="s">
        <v>50</v>
      </c>
      <c r="E27" s="28" t="s">
        <v>46</v>
      </c>
      <c r="F27" s="33">
        <v>173836.39</v>
      </c>
      <c r="G27" s="28" t="s">
        <v>46</v>
      </c>
      <c r="H27" s="30">
        <v>1</v>
      </c>
      <c r="I27" s="30">
        <v>1</v>
      </c>
      <c r="J27" s="30">
        <v>1</v>
      </c>
      <c r="K27" s="28" t="s">
        <v>57</v>
      </c>
      <c r="L27" s="36">
        <v>0</v>
      </c>
      <c r="M27" s="36">
        <v>0</v>
      </c>
      <c r="N27" s="37">
        <v>1</v>
      </c>
      <c r="O27" s="37">
        <v>1</v>
      </c>
    </row>
    <row r="28" spans="1:15" x14ac:dyDescent="0.2">
      <c r="A28" s="28" t="s">
        <v>97</v>
      </c>
      <c r="B28" s="26" t="s">
        <v>43</v>
      </c>
      <c r="C28" s="27" t="s">
        <v>98</v>
      </c>
      <c r="D28" s="26" t="s">
        <v>50</v>
      </c>
      <c r="E28" s="33">
        <v>4490000</v>
      </c>
      <c r="F28" s="33">
        <v>6215104.8599999994</v>
      </c>
      <c r="G28" s="33">
        <v>2899934.33</v>
      </c>
      <c r="H28" s="30">
        <v>20</v>
      </c>
      <c r="I28" s="30">
        <v>30</v>
      </c>
      <c r="J28" s="30">
        <v>26</v>
      </c>
      <c r="K28" s="28" t="s">
        <v>98</v>
      </c>
      <c r="L28" s="36">
        <f t="shared" si="0"/>
        <v>0.6458651069042316</v>
      </c>
      <c r="M28" s="36">
        <f t="shared" si="1"/>
        <v>0.4665945941900006</v>
      </c>
      <c r="N28" s="37">
        <v>1</v>
      </c>
      <c r="O28" s="37">
        <v>0.86</v>
      </c>
    </row>
    <row r="29" spans="1:15" ht="22.5" x14ac:dyDescent="0.2">
      <c r="A29" s="28" t="s">
        <v>99</v>
      </c>
      <c r="B29" s="26" t="s">
        <v>100</v>
      </c>
      <c r="C29" s="27" t="s">
        <v>101</v>
      </c>
      <c r="D29" s="26" t="s">
        <v>102</v>
      </c>
      <c r="E29" s="33">
        <v>24000000</v>
      </c>
      <c r="F29" s="33">
        <v>24000000</v>
      </c>
      <c r="G29" s="33">
        <v>12000000</v>
      </c>
      <c r="H29" s="30">
        <v>1</v>
      </c>
      <c r="I29" s="30">
        <v>1</v>
      </c>
      <c r="J29" s="30">
        <v>1</v>
      </c>
      <c r="K29" s="28" t="s">
        <v>103</v>
      </c>
      <c r="L29" s="36">
        <f t="shared" si="0"/>
        <v>0.5</v>
      </c>
      <c r="M29" s="36">
        <f t="shared" si="1"/>
        <v>0.5</v>
      </c>
      <c r="N29" s="37">
        <v>0.9</v>
      </c>
      <c r="O29" s="37">
        <v>0.9</v>
      </c>
    </row>
    <row r="30" spans="1:15" x14ac:dyDescent="0.2">
      <c r="A30" s="31" t="s">
        <v>104</v>
      </c>
      <c r="B30" s="26" t="s">
        <v>43</v>
      </c>
      <c r="C30" s="27" t="s">
        <v>105</v>
      </c>
      <c r="D30" s="26" t="s">
        <v>50</v>
      </c>
      <c r="E30" s="28" t="s">
        <v>46</v>
      </c>
      <c r="F30" s="33">
        <v>969000</v>
      </c>
      <c r="G30" s="28" t="s">
        <v>46</v>
      </c>
      <c r="H30" s="30">
        <v>18</v>
      </c>
      <c r="I30" s="30">
        <v>10</v>
      </c>
      <c r="J30" s="30">
        <v>5</v>
      </c>
      <c r="K30" s="28" t="s">
        <v>106</v>
      </c>
      <c r="L30" s="36">
        <v>0</v>
      </c>
      <c r="M30" s="36">
        <v>0</v>
      </c>
      <c r="N30" s="37">
        <v>0.27</v>
      </c>
      <c r="O30" s="37">
        <v>0.5</v>
      </c>
    </row>
    <row r="31" spans="1:15" x14ac:dyDescent="0.2">
      <c r="A31" s="28" t="s">
        <v>107</v>
      </c>
      <c r="B31" s="26" t="s">
        <v>43</v>
      </c>
      <c r="C31" s="27" t="s">
        <v>108</v>
      </c>
      <c r="D31" s="26" t="s">
        <v>50</v>
      </c>
      <c r="E31" s="33">
        <v>300000</v>
      </c>
      <c r="F31" s="33">
        <v>450000</v>
      </c>
      <c r="G31" s="33">
        <v>170915.79</v>
      </c>
      <c r="H31" s="30">
        <v>2</v>
      </c>
      <c r="I31" s="30">
        <v>2</v>
      </c>
      <c r="J31" s="30">
        <v>2</v>
      </c>
      <c r="K31" s="28" t="s">
        <v>109</v>
      </c>
      <c r="L31" s="36">
        <f t="shared" si="0"/>
        <v>0.56971930000000004</v>
      </c>
      <c r="M31" s="36">
        <f t="shared" si="1"/>
        <v>0.37981286666666669</v>
      </c>
      <c r="N31" s="37">
        <v>1</v>
      </c>
      <c r="O31" s="37">
        <v>1</v>
      </c>
    </row>
    <row r="32" spans="1:15" x14ac:dyDescent="0.2">
      <c r="A32" s="28" t="s">
        <v>110</v>
      </c>
      <c r="B32" s="26" t="s">
        <v>43</v>
      </c>
      <c r="C32" s="27" t="s">
        <v>111</v>
      </c>
      <c r="D32" s="26" t="s">
        <v>50</v>
      </c>
      <c r="E32" s="33">
        <v>150000</v>
      </c>
      <c r="F32" s="33">
        <v>372000</v>
      </c>
      <c r="G32" s="34">
        <v>237896.16</v>
      </c>
      <c r="H32" s="30">
        <v>22</v>
      </c>
      <c r="I32" s="30">
        <v>22</v>
      </c>
      <c r="J32" s="30">
        <v>22</v>
      </c>
      <c r="K32" s="28" t="s">
        <v>112</v>
      </c>
      <c r="L32" s="36">
        <f t="shared" si="0"/>
        <v>1.5859744</v>
      </c>
      <c r="M32" s="36">
        <f t="shared" si="1"/>
        <v>0.63950580645161292</v>
      </c>
      <c r="N32" s="37">
        <v>1</v>
      </c>
      <c r="O32" s="37">
        <v>1</v>
      </c>
    </row>
    <row r="33" spans="1:15" x14ac:dyDescent="0.2">
      <c r="A33" s="28" t="s">
        <v>113</v>
      </c>
      <c r="B33" s="26" t="s">
        <v>43</v>
      </c>
      <c r="C33" s="27" t="s">
        <v>114</v>
      </c>
      <c r="D33" s="26" t="s">
        <v>50</v>
      </c>
      <c r="E33" s="33">
        <v>1500000</v>
      </c>
      <c r="F33" s="33">
        <v>1500000</v>
      </c>
      <c r="G33" s="33">
        <v>708323.83</v>
      </c>
      <c r="H33" s="30">
        <v>1</v>
      </c>
      <c r="I33" s="30">
        <v>1</v>
      </c>
      <c r="J33" s="30">
        <v>0</v>
      </c>
      <c r="K33" s="28" t="s">
        <v>57</v>
      </c>
      <c r="L33" s="36">
        <f t="shared" si="0"/>
        <v>0.47221588666666664</v>
      </c>
      <c r="M33" s="36">
        <f t="shared" si="1"/>
        <v>0.47221588666666664</v>
      </c>
      <c r="N33" s="37">
        <v>1</v>
      </c>
      <c r="O33" s="37">
        <v>0.5</v>
      </c>
    </row>
    <row r="34" spans="1:15" x14ac:dyDescent="0.2">
      <c r="A34" s="28" t="s">
        <v>115</v>
      </c>
      <c r="B34" s="26" t="s">
        <v>43</v>
      </c>
      <c r="C34" s="27" t="s">
        <v>116</v>
      </c>
      <c r="D34" s="26" t="s">
        <v>50</v>
      </c>
      <c r="E34" s="33">
        <v>346647.53</v>
      </c>
      <c r="F34" s="33">
        <v>939462.75</v>
      </c>
      <c r="G34" s="33">
        <v>939462.75</v>
      </c>
      <c r="H34" s="30">
        <v>1</v>
      </c>
      <c r="I34" s="30">
        <v>1</v>
      </c>
      <c r="J34" s="30">
        <v>1</v>
      </c>
      <c r="K34" s="28" t="s">
        <v>109</v>
      </c>
      <c r="L34" s="36">
        <f>G34/E34</f>
        <v>2.7101383067694149</v>
      </c>
      <c r="M34" s="36">
        <f>G34/F34</f>
        <v>1</v>
      </c>
      <c r="N34" s="37">
        <v>1</v>
      </c>
      <c r="O34" s="37">
        <v>1</v>
      </c>
    </row>
    <row r="35" spans="1:15" ht="45" x14ac:dyDescent="0.2">
      <c r="A35" s="28" t="s">
        <v>117</v>
      </c>
      <c r="B35" s="26" t="s">
        <v>43</v>
      </c>
      <c r="C35" s="32" t="s">
        <v>140</v>
      </c>
      <c r="D35" s="26" t="s">
        <v>50</v>
      </c>
      <c r="E35" s="35">
        <v>0</v>
      </c>
      <c r="F35" s="35">
        <v>1000000</v>
      </c>
      <c r="G35" s="35">
        <v>0</v>
      </c>
      <c r="H35" s="30">
        <v>1</v>
      </c>
      <c r="I35" s="30">
        <v>0</v>
      </c>
      <c r="J35" s="30">
        <v>0</v>
      </c>
      <c r="K35" s="28" t="s">
        <v>109</v>
      </c>
      <c r="L35" s="36">
        <v>0</v>
      </c>
      <c r="M35" s="36">
        <f t="shared" si="1"/>
        <v>0</v>
      </c>
      <c r="N35" s="37">
        <v>0</v>
      </c>
      <c r="O35" s="37">
        <v>0</v>
      </c>
    </row>
    <row r="36" spans="1:15" ht="45" x14ac:dyDescent="0.2">
      <c r="A36" s="28" t="s">
        <v>118</v>
      </c>
      <c r="B36" s="26" t="s">
        <v>43</v>
      </c>
      <c r="C36" s="27" t="s">
        <v>141</v>
      </c>
      <c r="D36" s="26" t="s">
        <v>50</v>
      </c>
      <c r="E36" s="35">
        <v>0</v>
      </c>
      <c r="F36" s="35">
        <v>320716.34999999998</v>
      </c>
      <c r="G36" s="35">
        <v>0</v>
      </c>
      <c r="H36" s="30">
        <v>1</v>
      </c>
      <c r="I36" s="30">
        <v>0</v>
      </c>
      <c r="J36" s="30">
        <v>0</v>
      </c>
      <c r="K36" s="28" t="s">
        <v>57</v>
      </c>
      <c r="L36" s="36">
        <v>0</v>
      </c>
      <c r="M36" s="36">
        <f t="shared" si="1"/>
        <v>0</v>
      </c>
      <c r="N36" s="37">
        <v>0</v>
      </c>
      <c r="O36" s="37">
        <v>0</v>
      </c>
    </row>
    <row r="37" spans="1:15" ht="45" x14ac:dyDescent="0.2">
      <c r="A37" s="28" t="s">
        <v>119</v>
      </c>
      <c r="B37" s="26" t="s">
        <v>43</v>
      </c>
      <c r="C37" s="32" t="s">
        <v>142</v>
      </c>
      <c r="D37" s="26" t="s">
        <v>50</v>
      </c>
      <c r="E37" s="35">
        <v>0</v>
      </c>
      <c r="F37" s="35">
        <v>279076.05</v>
      </c>
      <c r="G37" s="35">
        <v>0</v>
      </c>
      <c r="H37" s="30">
        <v>30</v>
      </c>
      <c r="I37" s="30">
        <v>0</v>
      </c>
      <c r="J37" s="30">
        <v>0</v>
      </c>
      <c r="K37" s="28" t="s">
        <v>163</v>
      </c>
      <c r="L37" s="36">
        <v>0</v>
      </c>
      <c r="M37" s="36">
        <f t="shared" si="1"/>
        <v>0</v>
      </c>
      <c r="N37" s="37">
        <v>0</v>
      </c>
      <c r="O37" s="37">
        <v>0</v>
      </c>
    </row>
    <row r="38" spans="1:15" ht="45" x14ac:dyDescent="0.2">
      <c r="A38" s="28" t="s">
        <v>120</v>
      </c>
      <c r="B38" s="26" t="s">
        <v>43</v>
      </c>
      <c r="C38" s="27" t="s">
        <v>143</v>
      </c>
      <c r="D38" s="26" t="s">
        <v>50</v>
      </c>
      <c r="E38" s="35">
        <v>0</v>
      </c>
      <c r="F38" s="35">
        <v>600207.6</v>
      </c>
      <c r="G38" s="35">
        <v>0</v>
      </c>
      <c r="H38" s="30">
        <v>1319.14</v>
      </c>
      <c r="I38" s="30">
        <v>0</v>
      </c>
      <c r="J38" s="30">
        <v>210</v>
      </c>
      <c r="K38" s="29" t="s">
        <v>68</v>
      </c>
      <c r="L38" s="36">
        <v>0</v>
      </c>
      <c r="M38" s="36">
        <f t="shared" si="1"/>
        <v>0</v>
      </c>
      <c r="N38" s="37">
        <v>0.15909999999999999</v>
      </c>
      <c r="O38" s="37">
        <v>0</v>
      </c>
    </row>
    <row r="39" spans="1:15" ht="33.75" x14ac:dyDescent="0.2">
      <c r="A39" s="28" t="s">
        <v>121</v>
      </c>
      <c r="B39" s="26" t="s">
        <v>43</v>
      </c>
      <c r="C39" s="27" t="s">
        <v>144</v>
      </c>
      <c r="D39" s="26" t="s">
        <v>50</v>
      </c>
      <c r="E39" s="35">
        <v>0</v>
      </c>
      <c r="F39" s="35">
        <v>280219.51</v>
      </c>
      <c r="G39" s="35">
        <v>280219.51</v>
      </c>
      <c r="H39" s="30">
        <v>110</v>
      </c>
      <c r="I39" s="30">
        <v>0</v>
      </c>
      <c r="J39" s="30">
        <v>0</v>
      </c>
      <c r="K39" s="28" t="s">
        <v>163</v>
      </c>
      <c r="L39" s="36">
        <v>0</v>
      </c>
      <c r="M39" s="36">
        <f t="shared" si="1"/>
        <v>1</v>
      </c>
      <c r="N39" s="37">
        <v>0</v>
      </c>
      <c r="O39" s="37">
        <v>0</v>
      </c>
    </row>
    <row r="40" spans="1:15" ht="45" x14ac:dyDescent="0.2">
      <c r="A40" s="28" t="s">
        <v>122</v>
      </c>
      <c r="B40" s="26" t="s">
        <v>43</v>
      </c>
      <c r="C40" s="27" t="s">
        <v>145</v>
      </c>
      <c r="D40" s="26" t="s">
        <v>50</v>
      </c>
      <c r="E40" s="35">
        <v>0</v>
      </c>
      <c r="F40" s="35">
        <v>272932.74</v>
      </c>
      <c r="G40" s="35">
        <v>0</v>
      </c>
      <c r="H40" s="30">
        <v>1</v>
      </c>
      <c r="I40" s="30">
        <v>1</v>
      </c>
      <c r="J40" s="30">
        <v>1</v>
      </c>
      <c r="K40" s="28" t="s">
        <v>164</v>
      </c>
      <c r="L40" s="36">
        <v>0</v>
      </c>
      <c r="M40" s="36">
        <f t="shared" si="1"/>
        <v>0</v>
      </c>
      <c r="N40" s="37">
        <v>0</v>
      </c>
      <c r="O40" s="37">
        <v>0</v>
      </c>
    </row>
    <row r="41" spans="1:15" ht="45" x14ac:dyDescent="0.2">
      <c r="A41" s="28" t="s">
        <v>123</v>
      </c>
      <c r="B41" s="26" t="s">
        <v>43</v>
      </c>
      <c r="C41" s="27" t="s">
        <v>146</v>
      </c>
      <c r="D41" s="26" t="s">
        <v>50</v>
      </c>
      <c r="E41" s="35">
        <v>0</v>
      </c>
      <c r="F41" s="35">
        <v>750000</v>
      </c>
      <c r="G41" s="35">
        <v>0</v>
      </c>
      <c r="H41" s="30">
        <v>1</v>
      </c>
      <c r="I41" s="30">
        <v>1</v>
      </c>
      <c r="J41" s="30">
        <v>0</v>
      </c>
      <c r="K41" s="28" t="s">
        <v>165</v>
      </c>
      <c r="L41" s="36">
        <v>0</v>
      </c>
      <c r="M41" s="36">
        <f t="shared" si="1"/>
        <v>0</v>
      </c>
      <c r="N41" s="37">
        <v>0</v>
      </c>
      <c r="O41" s="37">
        <v>0</v>
      </c>
    </row>
    <row r="42" spans="1:15" ht="45" x14ac:dyDescent="0.2">
      <c r="A42" s="28" t="s">
        <v>124</v>
      </c>
      <c r="B42" s="26" t="s">
        <v>43</v>
      </c>
      <c r="C42" s="27" t="s">
        <v>147</v>
      </c>
      <c r="D42" s="26" t="s">
        <v>50</v>
      </c>
      <c r="E42" s="35">
        <v>0</v>
      </c>
      <c r="F42" s="35">
        <v>1316957.83</v>
      </c>
      <c r="G42" s="35">
        <v>0</v>
      </c>
      <c r="H42" s="30">
        <v>1</v>
      </c>
      <c r="I42" s="30">
        <v>1</v>
      </c>
      <c r="J42" s="30">
        <v>0</v>
      </c>
      <c r="K42" s="28" t="s">
        <v>57</v>
      </c>
      <c r="L42" s="36">
        <v>0</v>
      </c>
      <c r="M42" s="36">
        <f t="shared" si="1"/>
        <v>0</v>
      </c>
      <c r="N42" s="37">
        <v>0</v>
      </c>
      <c r="O42" s="37">
        <v>0</v>
      </c>
    </row>
    <row r="43" spans="1:15" ht="67.5" x14ac:dyDescent="0.2">
      <c r="A43" s="28" t="s">
        <v>125</v>
      </c>
      <c r="B43" s="26" t="s">
        <v>43</v>
      </c>
      <c r="C43" s="27" t="s">
        <v>148</v>
      </c>
      <c r="D43" s="26" t="s">
        <v>50</v>
      </c>
      <c r="E43" s="35">
        <v>0</v>
      </c>
      <c r="F43" s="35">
        <v>350000</v>
      </c>
      <c r="G43" s="35">
        <v>0</v>
      </c>
      <c r="H43" s="30">
        <v>1</v>
      </c>
      <c r="I43" s="30">
        <v>0</v>
      </c>
      <c r="J43" s="30">
        <v>0</v>
      </c>
      <c r="K43" s="28" t="s">
        <v>57</v>
      </c>
      <c r="L43" s="36">
        <v>0</v>
      </c>
      <c r="M43" s="36">
        <f t="shared" si="1"/>
        <v>0</v>
      </c>
      <c r="N43" s="37">
        <v>0</v>
      </c>
      <c r="O43" s="37">
        <v>0</v>
      </c>
    </row>
    <row r="44" spans="1:15" ht="33.75" x14ac:dyDescent="0.2">
      <c r="A44" s="28" t="s">
        <v>126</v>
      </c>
      <c r="B44" s="26" t="s">
        <v>43</v>
      </c>
      <c r="C44" s="27" t="s">
        <v>149</v>
      </c>
      <c r="D44" s="26" t="s">
        <v>50</v>
      </c>
      <c r="E44" s="35">
        <v>0</v>
      </c>
      <c r="F44" s="35">
        <v>741391.7</v>
      </c>
      <c r="G44" s="35">
        <v>0</v>
      </c>
      <c r="H44" s="30">
        <v>7</v>
      </c>
      <c r="I44" s="30">
        <v>0</v>
      </c>
      <c r="J44" s="30">
        <v>0</v>
      </c>
      <c r="K44" s="28" t="s">
        <v>166</v>
      </c>
      <c r="L44" s="36">
        <v>0</v>
      </c>
      <c r="M44" s="36">
        <f t="shared" si="1"/>
        <v>0</v>
      </c>
      <c r="N44" s="37">
        <v>0</v>
      </c>
      <c r="O44" s="37">
        <v>0</v>
      </c>
    </row>
    <row r="45" spans="1:15" ht="33.75" x14ac:dyDescent="0.2">
      <c r="A45" s="28" t="s">
        <v>127</v>
      </c>
      <c r="B45" s="26" t="s">
        <v>43</v>
      </c>
      <c r="C45" s="27" t="s">
        <v>150</v>
      </c>
      <c r="D45" s="26" t="s">
        <v>50</v>
      </c>
      <c r="E45" s="35">
        <v>0</v>
      </c>
      <c r="F45" s="35">
        <v>1499414.85</v>
      </c>
      <c r="G45" s="35">
        <v>0</v>
      </c>
      <c r="H45" s="30">
        <v>774.87</v>
      </c>
      <c r="I45" s="30">
        <v>0</v>
      </c>
      <c r="J45" s="30">
        <v>0</v>
      </c>
      <c r="K45" s="29" t="s">
        <v>68</v>
      </c>
      <c r="L45" s="36">
        <v>0</v>
      </c>
      <c r="M45" s="36">
        <f t="shared" si="1"/>
        <v>0</v>
      </c>
      <c r="N45" s="37">
        <v>0</v>
      </c>
      <c r="O45" s="37">
        <v>0</v>
      </c>
    </row>
    <row r="46" spans="1:15" ht="56.25" x14ac:dyDescent="0.2">
      <c r="A46" s="28" t="s">
        <v>128</v>
      </c>
      <c r="B46" s="26" t="s">
        <v>43</v>
      </c>
      <c r="C46" s="27" t="s">
        <v>151</v>
      </c>
      <c r="D46" s="26" t="s">
        <v>50</v>
      </c>
      <c r="E46" s="35">
        <v>0</v>
      </c>
      <c r="F46" s="35">
        <v>1382341.85</v>
      </c>
      <c r="G46" s="35">
        <v>0</v>
      </c>
      <c r="H46" s="30">
        <v>481.32</v>
      </c>
      <c r="I46" s="30">
        <v>0</v>
      </c>
      <c r="J46" s="30">
        <v>0</v>
      </c>
      <c r="K46" s="29" t="s">
        <v>68</v>
      </c>
      <c r="L46" s="36">
        <v>0</v>
      </c>
      <c r="M46" s="36">
        <f t="shared" si="1"/>
        <v>0</v>
      </c>
      <c r="N46" s="37">
        <v>0</v>
      </c>
      <c r="O46" s="37">
        <v>0</v>
      </c>
    </row>
    <row r="47" spans="1:15" ht="45" x14ac:dyDescent="0.2">
      <c r="A47" s="28" t="s">
        <v>129</v>
      </c>
      <c r="B47" s="26" t="s">
        <v>43</v>
      </c>
      <c r="C47" s="27" t="s">
        <v>152</v>
      </c>
      <c r="D47" s="26" t="s">
        <v>50</v>
      </c>
      <c r="E47" s="35">
        <v>0</v>
      </c>
      <c r="F47" s="35">
        <v>900000</v>
      </c>
      <c r="G47" s="35">
        <v>0</v>
      </c>
      <c r="H47" s="30">
        <v>1</v>
      </c>
      <c r="I47" s="30">
        <v>0</v>
      </c>
      <c r="J47" s="30">
        <v>0</v>
      </c>
      <c r="K47" s="28" t="s">
        <v>109</v>
      </c>
      <c r="L47" s="36">
        <v>0</v>
      </c>
      <c r="M47" s="36">
        <f t="shared" si="1"/>
        <v>0</v>
      </c>
      <c r="N47" s="37">
        <v>0</v>
      </c>
      <c r="O47" s="37">
        <v>0</v>
      </c>
    </row>
    <row r="48" spans="1:15" ht="45" x14ac:dyDescent="0.2">
      <c r="A48" s="28" t="s">
        <v>130</v>
      </c>
      <c r="B48" s="26" t="s">
        <v>43</v>
      </c>
      <c r="C48" s="27" t="s">
        <v>153</v>
      </c>
      <c r="D48" s="26" t="s">
        <v>50</v>
      </c>
      <c r="E48" s="35">
        <v>0</v>
      </c>
      <c r="F48" s="35">
        <v>505614.66</v>
      </c>
      <c r="G48" s="35">
        <v>0</v>
      </c>
      <c r="H48" s="30">
        <v>31.55</v>
      </c>
      <c r="I48" s="30">
        <v>0</v>
      </c>
      <c r="J48" s="30">
        <v>0</v>
      </c>
      <c r="K48" s="29" t="s">
        <v>68</v>
      </c>
      <c r="L48" s="36">
        <v>0</v>
      </c>
      <c r="M48" s="36">
        <f t="shared" si="1"/>
        <v>0</v>
      </c>
      <c r="N48" s="37">
        <v>0</v>
      </c>
      <c r="O48" s="37">
        <v>0</v>
      </c>
    </row>
    <row r="49" spans="1:15" ht="33.75" x14ac:dyDescent="0.2">
      <c r="A49" s="28" t="s">
        <v>131</v>
      </c>
      <c r="B49" s="26" t="s">
        <v>43</v>
      </c>
      <c r="C49" s="27" t="s">
        <v>154</v>
      </c>
      <c r="D49" s="26" t="s">
        <v>50</v>
      </c>
      <c r="E49" s="35">
        <v>0</v>
      </c>
      <c r="F49" s="35">
        <v>4139760.38</v>
      </c>
      <c r="G49" s="35">
        <v>0</v>
      </c>
      <c r="H49" s="30">
        <v>12573</v>
      </c>
      <c r="I49" s="30">
        <v>0</v>
      </c>
      <c r="J49" s="30">
        <v>0</v>
      </c>
      <c r="K49" s="29" t="s">
        <v>68</v>
      </c>
      <c r="L49" s="36">
        <v>0</v>
      </c>
      <c r="M49" s="36">
        <f t="shared" si="1"/>
        <v>0</v>
      </c>
      <c r="N49" s="37">
        <v>0</v>
      </c>
      <c r="O49" s="37">
        <v>0</v>
      </c>
    </row>
    <row r="50" spans="1:15" ht="33.75" x14ac:dyDescent="0.2">
      <c r="A50" s="28" t="s">
        <v>132</v>
      </c>
      <c r="B50" s="26" t="s">
        <v>43</v>
      </c>
      <c r="C50" s="27" t="s">
        <v>155</v>
      </c>
      <c r="D50" s="26" t="s">
        <v>50</v>
      </c>
      <c r="E50" s="35">
        <v>0</v>
      </c>
      <c r="F50" s="35">
        <v>1259492.3999999999</v>
      </c>
      <c r="G50" s="35">
        <v>0</v>
      </c>
      <c r="H50" s="30">
        <v>25</v>
      </c>
      <c r="I50" s="30">
        <v>0</v>
      </c>
      <c r="J50" s="30">
        <v>0</v>
      </c>
      <c r="K50" s="28" t="s">
        <v>167</v>
      </c>
      <c r="L50" s="36">
        <v>0</v>
      </c>
      <c r="M50" s="36">
        <f t="shared" si="1"/>
        <v>0</v>
      </c>
      <c r="N50" s="37">
        <v>0</v>
      </c>
      <c r="O50" s="37">
        <v>0</v>
      </c>
    </row>
    <row r="51" spans="1:15" ht="45" x14ac:dyDescent="0.2">
      <c r="A51" s="28" t="s">
        <v>133</v>
      </c>
      <c r="B51" s="26" t="s">
        <v>43</v>
      </c>
      <c r="C51" s="27" t="s">
        <v>156</v>
      </c>
      <c r="D51" s="26" t="s">
        <v>50</v>
      </c>
      <c r="E51" s="35">
        <v>0</v>
      </c>
      <c r="F51" s="35">
        <v>9500000</v>
      </c>
      <c r="G51" s="35">
        <v>0</v>
      </c>
      <c r="H51" s="30">
        <v>1</v>
      </c>
      <c r="I51" s="30">
        <v>0</v>
      </c>
      <c r="J51" s="30">
        <v>0</v>
      </c>
      <c r="K51" s="28" t="s">
        <v>109</v>
      </c>
      <c r="L51" s="36">
        <v>0</v>
      </c>
      <c r="M51" s="36">
        <f t="shared" si="1"/>
        <v>0</v>
      </c>
      <c r="N51" s="37">
        <v>0</v>
      </c>
      <c r="O51" s="37">
        <v>0</v>
      </c>
    </row>
    <row r="52" spans="1:15" ht="33.75" x14ac:dyDescent="0.2">
      <c r="A52" s="28" t="s">
        <v>134</v>
      </c>
      <c r="B52" s="26" t="s">
        <v>43</v>
      </c>
      <c r="C52" s="27" t="s">
        <v>157</v>
      </c>
      <c r="D52" s="26" t="s">
        <v>50</v>
      </c>
      <c r="E52" s="35">
        <v>0</v>
      </c>
      <c r="F52" s="35">
        <v>5280738.88</v>
      </c>
      <c r="G52" s="35">
        <v>0</v>
      </c>
      <c r="H52" s="30">
        <v>10200</v>
      </c>
      <c r="I52" s="30">
        <v>0</v>
      </c>
      <c r="J52" s="30">
        <v>0</v>
      </c>
      <c r="K52" s="29" t="s">
        <v>68</v>
      </c>
      <c r="L52" s="36">
        <v>0</v>
      </c>
      <c r="M52" s="36">
        <f t="shared" si="1"/>
        <v>0</v>
      </c>
      <c r="N52" s="37">
        <v>0</v>
      </c>
      <c r="O52" s="37">
        <v>0</v>
      </c>
    </row>
    <row r="53" spans="1:15" ht="33.75" x14ac:dyDescent="0.2">
      <c r="A53" s="28" t="s">
        <v>135</v>
      </c>
      <c r="B53" s="26" t="s">
        <v>43</v>
      </c>
      <c r="C53" s="27" t="s">
        <v>158</v>
      </c>
      <c r="D53" s="26" t="s">
        <v>50</v>
      </c>
      <c r="E53" s="35">
        <v>0</v>
      </c>
      <c r="F53" s="35">
        <v>870791.22</v>
      </c>
      <c r="G53" s="35">
        <v>0</v>
      </c>
      <c r="H53" s="30">
        <v>4200</v>
      </c>
      <c r="I53" s="30">
        <v>0</v>
      </c>
      <c r="J53" s="30">
        <v>0</v>
      </c>
      <c r="K53" s="29" t="s">
        <v>68</v>
      </c>
      <c r="L53" s="36">
        <v>0</v>
      </c>
      <c r="M53" s="36">
        <f t="shared" si="1"/>
        <v>0</v>
      </c>
      <c r="N53" s="37">
        <v>0</v>
      </c>
      <c r="O53" s="37">
        <v>0</v>
      </c>
    </row>
    <row r="54" spans="1:15" ht="33.75" x14ac:dyDescent="0.2">
      <c r="A54" s="28" t="s">
        <v>136</v>
      </c>
      <c r="B54" s="26" t="s">
        <v>43</v>
      </c>
      <c r="C54" s="27" t="s">
        <v>159</v>
      </c>
      <c r="D54" s="26" t="s">
        <v>50</v>
      </c>
      <c r="E54" s="35">
        <v>0</v>
      </c>
      <c r="F54" s="35">
        <v>5100868.84</v>
      </c>
      <c r="G54" s="35">
        <v>0</v>
      </c>
      <c r="H54" s="30">
        <v>8450.94</v>
      </c>
      <c r="I54" s="30">
        <v>0</v>
      </c>
      <c r="J54" s="30">
        <v>0</v>
      </c>
      <c r="K54" s="29" t="s">
        <v>68</v>
      </c>
      <c r="L54" s="36">
        <v>0</v>
      </c>
      <c r="M54" s="36">
        <f t="shared" si="1"/>
        <v>0</v>
      </c>
      <c r="N54" s="37">
        <v>0</v>
      </c>
      <c r="O54" s="37">
        <v>0</v>
      </c>
    </row>
    <row r="55" spans="1:15" ht="33.75" x14ac:dyDescent="0.2">
      <c r="A55" s="28" t="s">
        <v>138</v>
      </c>
      <c r="B55" s="26" t="s">
        <v>43</v>
      </c>
      <c r="C55" s="27" t="s">
        <v>160</v>
      </c>
      <c r="D55" s="26" t="s">
        <v>50</v>
      </c>
      <c r="E55" s="35">
        <v>0</v>
      </c>
      <c r="F55" s="35">
        <v>1799874.4</v>
      </c>
      <c r="G55" s="35">
        <v>0</v>
      </c>
      <c r="H55" s="30">
        <v>1000</v>
      </c>
      <c r="I55" s="30">
        <v>0</v>
      </c>
      <c r="J55" s="30">
        <v>0</v>
      </c>
      <c r="K55" s="28" t="s">
        <v>167</v>
      </c>
      <c r="L55" s="36">
        <v>0</v>
      </c>
      <c r="M55" s="36">
        <f t="shared" si="1"/>
        <v>0</v>
      </c>
      <c r="N55" s="37">
        <v>0</v>
      </c>
      <c r="O55" s="37">
        <v>0</v>
      </c>
    </row>
    <row r="56" spans="1:15" ht="33.75" x14ac:dyDescent="0.2">
      <c r="A56" s="28" t="s">
        <v>137</v>
      </c>
      <c r="B56" s="26" t="s">
        <v>43</v>
      </c>
      <c r="C56" s="27" t="s">
        <v>161</v>
      </c>
      <c r="D56" s="26" t="s">
        <v>50</v>
      </c>
      <c r="E56" s="35">
        <v>0</v>
      </c>
      <c r="F56" s="35">
        <v>8964344.0600000005</v>
      </c>
      <c r="G56" s="35">
        <v>0</v>
      </c>
      <c r="H56" s="30">
        <v>398.81</v>
      </c>
      <c r="I56" s="30">
        <v>0</v>
      </c>
      <c r="J56" s="30">
        <v>0</v>
      </c>
      <c r="K56" s="29" t="s">
        <v>68</v>
      </c>
      <c r="L56" s="36">
        <v>0</v>
      </c>
      <c r="M56" s="36">
        <f t="shared" si="1"/>
        <v>0</v>
      </c>
      <c r="N56" s="37">
        <v>0</v>
      </c>
      <c r="O56" s="37">
        <v>0</v>
      </c>
    </row>
  </sheetData>
  <sheetProtection formatCells="0" formatColumns="0" formatRows="0" insertRows="0" deleteRows="0" autoFilter="0"/>
  <autoFilter ref="A3:O29"/>
  <mergeCells count="1">
    <mergeCell ref="A1:O1"/>
  </mergeCells>
  <dataValidations disablePrompts="1" count="1">
    <dataValidation allowBlank="1" showErrorMessage="1" prompt="Clave asignada al programa/proyecto" sqref="A2:A3"/>
  </dataValidations>
  <pageMargins left="0.7" right="0.7" top="0.75" bottom="0.75" header="0.3" footer="0.3"/>
  <pageSetup scale="4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8"/>
  <sheetViews>
    <sheetView zoomScale="120" zoomScaleNormal="120" zoomScaleSheetLayoutView="100" workbookViewId="0">
      <pane ySplit="1" topLeftCell="A2" activePane="bottomLeft" state="frozen"/>
      <selection pane="bottomLeft" activeCell="A14" sqref="A14"/>
    </sheetView>
  </sheetViews>
  <sheetFormatPr baseColWidth="10" defaultRowHeight="11.25" x14ac:dyDescent="0.2"/>
  <cols>
    <col min="1" max="1" width="135.83203125" style="5" customWidth="1"/>
    <col min="2" max="16384" width="12" style="5"/>
  </cols>
  <sheetData>
    <row r="1" spans="1:1" x14ac:dyDescent="0.2">
      <c r="A1" s="2" t="s">
        <v>17</v>
      </c>
    </row>
    <row r="2" spans="1:1" ht="11.25" customHeight="1" x14ac:dyDescent="0.2">
      <c r="A2" s="7" t="s">
        <v>24</v>
      </c>
    </row>
    <row r="3" spans="1:1" ht="11.25" customHeight="1" x14ac:dyDescent="0.2">
      <c r="A3" s="7" t="s">
        <v>25</v>
      </c>
    </row>
    <row r="4" spans="1:1" ht="11.25" customHeight="1" x14ac:dyDescent="0.2">
      <c r="A4" s="7" t="s">
        <v>26</v>
      </c>
    </row>
    <row r="5" spans="1:1" ht="11.25" customHeight="1" x14ac:dyDescent="0.2">
      <c r="A5" s="6" t="s">
        <v>20</v>
      </c>
    </row>
    <row r="6" spans="1:1" ht="11.25" customHeight="1" x14ac:dyDescent="0.2">
      <c r="A6" s="7" t="s">
        <v>33</v>
      </c>
    </row>
    <row r="7" spans="1:1" x14ac:dyDescent="0.2">
      <c r="A7" s="6" t="s">
        <v>21</v>
      </c>
    </row>
    <row r="8" spans="1:1" ht="22.5" x14ac:dyDescent="0.2">
      <c r="A8" s="6" t="s">
        <v>22</v>
      </c>
    </row>
    <row r="9" spans="1:1" ht="22.5" x14ac:dyDescent="0.2">
      <c r="A9" s="6" t="s">
        <v>23</v>
      </c>
    </row>
    <row r="10" spans="1:1" x14ac:dyDescent="0.2">
      <c r="A10" s="7" t="s">
        <v>27</v>
      </c>
    </row>
    <row r="11" spans="1:1" ht="22.5" x14ac:dyDescent="0.2">
      <c r="A11" s="7" t="s">
        <v>28</v>
      </c>
    </row>
    <row r="12" spans="1:1" ht="22.5" x14ac:dyDescent="0.2">
      <c r="A12" s="7" t="s">
        <v>29</v>
      </c>
    </row>
    <row r="13" spans="1:1" x14ac:dyDescent="0.2">
      <c r="A13" s="7" t="s">
        <v>30</v>
      </c>
    </row>
    <row r="14" spans="1:1" x14ac:dyDescent="0.2">
      <c r="A14" s="8" t="s">
        <v>41</v>
      </c>
    </row>
    <row r="15" spans="1:1" ht="22.5" x14ac:dyDescent="0.2">
      <c r="A15" s="7" t="s">
        <v>31</v>
      </c>
    </row>
    <row r="16" spans="1:1" x14ac:dyDescent="0.2">
      <c r="A16" s="8" t="s">
        <v>32</v>
      </c>
    </row>
    <row r="17" spans="1:1" ht="11.25" customHeight="1" x14ac:dyDescent="0.2">
      <c r="A17" s="6"/>
    </row>
    <row r="18" spans="1:1" x14ac:dyDescent="0.2">
      <c r="A18" s="3" t="s">
        <v>18</v>
      </c>
    </row>
    <row r="19" spans="1:1" x14ac:dyDescent="0.2">
      <c r="A19" s="6" t="s">
        <v>19</v>
      </c>
    </row>
    <row r="21" spans="1:1" x14ac:dyDescent="0.2">
      <c r="A21" s="10" t="s">
        <v>34</v>
      </c>
    </row>
    <row r="22" spans="1:1" ht="33.75" x14ac:dyDescent="0.2">
      <c r="A22" s="9" t="s">
        <v>35</v>
      </c>
    </row>
    <row r="24" spans="1:1" ht="38.25" customHeight="1" x14ac:dyDescent="0.2">
      <c r="A24" s="9" t="s">
        <v>36</v>
      </c>
    </row>
    <row r="26" spans="1:1" ht="24" x14ac:dyDescent="0.2">
      <c r="A26" s="11" t="s">
        <v>39</v>
      </c>
    </row>
    <row r="27" spans="1:1" x14ac:dyDescent="0.2">
      <c r="A27" s="5" t="s">
        <v>37</v>
      </c>
    </row>
    <row r="28" spans="1:1" ht="14.25" x14ac:dyDescent="0.2">
      <c r="A28" s="5" t="s">
        <v>38</v>
      </c>
    </row>
  </sheetData>
  <pageMargins left="0.70866141732283472" right="0.70866141732283472" top="0.74803149606299213" bottom="0.74803149606299213" header="0.31496062992125984" footer="0.31496062992125984"/>
  <pageSetup orientation="landscape" r:id="rId1"/>
  <headerFooter>
    <oddHeader>&amp;C&amp;10PROYECTOS DE INVERSIÓN</oddHeader>
    <oddFooter>&amp;L&amp;A&amp;R&amp;F</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828CC21759168C4EAD7644AD10074825" ma:contentTypeVersion="0" ma:contentTypeDescription="Crear nuevo documento." ma:contentTypeScope="" ma:versionID="36610a04559c883f4218115f04267619">
  <xsd:schema xmlns:xsd="http://www.w3.org/2001/XMLSchema" xmlns:xs="http://www.w3.org/2001/XMLSchema" xmlns:p="http://schemas.microsoft.com/office/2006/metadata/properties" targetNamespace="http://schemas.microsoft.com/office/2006/metadata/properties" ma:root="true" ma:fieldsID="5b2b1fa7a59e354d7f595b773242440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FF02B7F-2A05-47A0-9B5E-7D70CFE19241}">
  <ds:schemaRefs>
    <ds:schemaRef ds:uri="http://schemas.microsoft.com/sharepoint/v3/contenttype/forms"/>
  </ds:schemaRefs>
</ds:datastoreItem>
</file>

<file path=customXml/itemProps2.xml><?xml version="1.0" encoding="utf-8"?>
<ds:datastoreItem xmlns:ds="http://schemas.openxmlformats.org/officeDocument/2006/customXml" ds:itemID="{B5ABBF62-6ED1-42EA-A78A-A3BCFAE42C7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F2BBEB07-AD9F-49D1-8E66-13A4323425EB}">
  <ds:schemaRefs>
    <ds:schemaRef ds:uri="http://purl.org/dc/elements/1.1/"/>
    <ds:schemaRef ds:uri="http://schemas.microsoft.com/office/2006/metadata/properties"/>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PPI</vt:lpstr>
      <vt:lpstr>Instructivo_PPI</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Usuario de Windows</cp:lastModifiedBy>
  <cp:lastPrinted>2017-03-30T22:21:48Z</cp:lastPrinted>
  <dcterms:created xsi:type="dcterms:W3CDTF">2014-10-22T05:35:08Z</dcterms:created>
  <dcterms:modified xsi:type="dcterms:W3CDTF">2022-07-26T20:06:00Z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0x010100828CC21759168C4EAD7644AD10074825</vt:lpwstr>
  </property>
</Properties>
</file>