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PRIMER TRIMESTRE 2025\"/>
    </mc:Choice>
  </mc:AlternateContent>
  <bookViews>
    <workbookView xWindow="11430" yWindow="0" windowWidth="11715" windowHeight="12330" tabRatio="885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" l="1"/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F25" i="4"/>
  <c r="E25" i="4"/>
  <c r="D23" i="4"/>
  <c r="G23" i="4" s="1"/>
  <c r="D22" i="4"/>
  <c r="G22" i="4" s="1"/>
  <c r="D21" i="4"/>
  <c r="G21" i="4" s="1"/>
  <c r="D20" i="4"/>
  <c r="G20" i="4" s="1"/>
  <c r="C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G48" i="4" l="1"/>
  <c r="D48" i="4"/>
  <c r="G25" i="4"/>
  <c r="D25" i="4"/>
  <c r="G13" i="4"/>
  <c r="D13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<sst xmlns="http://schemas.openxmlformats.org/spreadsheetml/2006/main" count="213" uniqueCount="142">
  <si>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</si>
  <si>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</si>
  <si>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</si>
  <si>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</si>
  <si>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</si>
  <si>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</si>
  <si>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</si>
  <si>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</si>
  <si>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</si>
  <si>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</si>
  <si>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</si>
  <si>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</si>
  <si>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</si>
  <si>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</si>
  <si>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</si>
  <si>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</si>
  <si>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</si>
  <si>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</si>
  <si>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</si>
  <si>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</si>
  <si>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</si>
  <si>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</si>
  <si>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</si>
  <si>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</si>
  <si>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</si>
  <si>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</si>
  <si>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</si>
  <si>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</si>
  <si>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</si>
  <si>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</si>
  <si>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</si>
  <si>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</si>
  <si>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</si>
  <si>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</si>
  <si>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</si>
  <si>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</si>
  <si>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</si>
  <si>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</si>
  <si>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</si>
  <si>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</si>
  <si>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</si>
  <si>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</si>
  <si>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</si>
  <si>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</si>
  <si>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</si>
  <si>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</si>
  <si>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</si>
  <si>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</si>
  <si>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</si>
  <si>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</si>
  <si>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</si>
  <si>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</si>
  <si>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</si>
  <si>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</si>
  <si>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</si>
  <si>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</si>
  <si>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</si>
  <si>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</si>
  <si>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</si>
  <si>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</si>
  <si>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</si>
  <si>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</si>
  <si>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</si>
  <si>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</si>
  <si>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</si>
  <si>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</si>
  <si>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</si>
  <si>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</si>
  <si>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</si>
  <si>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</si>
  <si>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</si>
  <si>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</si>
  <si>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</si>
  <si>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</si>
  <si>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</si>
  <si>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</si>
  <si>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</si>
  <si>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</si>
  <si>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</si>
  <si>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</si>
  <si>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</si>
  <si>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</si>
  <si>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</si>
  <si>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</si>
  <si>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</si>
  <si>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</si>
  <si>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</si>
  <si>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</si>
  <si>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</si>
  <si>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</si>
  <si>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</si>
  <si>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</si>
  <si>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</si>
  <si>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</si>
  <si>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</si>
  <si>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</si>
  <si>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</si>
  <si>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</si>
  <si>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</si>
  <si>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</si>
  <si>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</si>
  <si>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</si>
  <si>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</si>
  <si>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</si>
  <si>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</si>
  <si>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</si>
  <si>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</si>
  <si>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</si>
  <si>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</si>
  <si>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</si>
  <si>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</si>
  <si>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</si>
  <si>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</si>
  <si>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</si>
  <si>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</si>
  <si>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</si>
  <si>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</si>
  <si>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</si>
  <si>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</si>
  <si>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</si>
  <si>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</si>
  <si>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</si>
  <si>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</si>
  <si>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</si>
  <si>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</si>
  <si>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</si>
  <si>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</si>
  <si>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</si>
  <si>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</si>
  <si>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Casa de la Cultura del Municipio de Valle de Santiago, Gto.
Estado Analítico del Ejercicio del Presupuesto de Egresos
Clasificación por Objeto del Gasto (Capítulo y Concepto)
Del 1 de Enero al 31 de Marzo de 2025
(Cifras en Pesos)</t>
  </si>
  <si>
    <t>Casa de la Cultura del Municipio de Valle de Santiago, Gto.
Estado Analítico del Ejercicio del Presupuesto de Egresos
Clasificación Económica (por Tipo de Gasto)
Del 1 de Enero al 31 de Marzo de 2025
(Cifras en Pesos)</t>
  </si>
  <si>
    <t>31120M42C010000 DIRECCION</t>
  </si>
  <si>
    <t>31120M42C020000 AREA CONTABLE</t>
  </si>
  <si>
    <t>31120M42C030000 COORDINACION DE TALLERES</t>
  </si>
  <si>
    <t>Casa de la Cultura del Municipio de Valle de Santiago, Gto.
Estado Analítico del Ejercicio del Presupuesto de Egresos
Clasificación Administrativa
Del 1 de Enero al 31 de Marzo de 2025
(Cifras en Pesos)</t>
  </si>
  <si>
    <t>Casa de la Cultura del Municipio de Valle de Santiago, Gto.
Estado Analítico del Ejercicio del Presupuesto de Egresos
Clasificación Funcional (Finalidad y Función)
Del 1 de Enero al 31 de Marzo de 2025
(Cifras en Pesos)</t>
  </si>
  <si>
    <t>_____________________________________________</t>
  </si>
  <si>
    <t>DIRECTOR DE CASA DE LA CULTURA</t>
  </si>
  <si>
    <t>LIC. ZURIEL JONATHAN NEGRETE RIVERO</t>
  </si>
  <si>
    <t>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</si>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</sst>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topLeftCell="A28" workbookViewId="0">
      <selection activeCell="A28" sqref="A28:G2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9" t="s">
        <v>134</v>
      </c>
      <c r="B1" s="40"/>
      <c r="C1" s="40"/>
      <c r="D1" s="40"/>
      <c r="E1" s="40"/>
      <c r="F1" s="40"/>
      <c r="G1" s="41"/>
    </row>
    <row r="2" spans="1:7" x14ac:dyDescent="0.2">
      <c r="A2" s="23"/>
      <c r="B2" s="20"/>
      <c r="C2" s="21"/>
      <c r="D2" s="18" t="s">
        <v>57</v>
      </c>
      <c r="E2" s="21"/>
      <c r="F2" s="22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131</v>
      </c>
      <c r="B5" s="27">
        <v>3320241.6</v>
      </c>
      <c r="C5" s="27">
        <v>0</v>
      </c>
      <c r="D5" s="27">
        <f>B5+C5</f>
        <v>3320241.6</v>
      </c>
      <c r="E5" s="27">
        <v>727574.29</v>
      </c>
      <c r="F5" s="27">
        <v>727574.29</v>
      </c>
      <c r="G5" s="27">
        <f>D5-E5</f>
        <v>2592667.31</v>
      </c>
    </row>
    <row r="6" spans="1:7" x14ac:dyDescent="0.2">
      <c r="A6" s="14" t="s">
        <v>132</v>
      </c>
      <c r="B6" s="27">
        <v>161096</v>
      </c>
      <c r="C6" s="27">
        <v>0</v>
      </c>
      <c r="D6" s="27">
        <f t="shared" ref="D6:D11" si="0">B6+C6</f>
        <v>161096</v>
      </c>
      <c r="E6" s="27">
        <v>0</v>
      </c>
      <c r="F6" s="27">
        <v>0</v>
      </c>
      <c r="G6" s="27">
        <f t="shared" ref="G6:G11" si="1">D6-E6</f>
        <v>161096</v>
      </c>
    </row>
    <row r="7" spans="1:7" x14ac:dyDescent="0.2">
      <c r="A7" s="14" t="s">
        <v>133</v>
      </c>
      <c r="B7" s="27">
        <v>351520</v>
      </c>
      <c r="C7" s="27">
        <v>0</v>
      </c>
      <c r="D7" s="27">
        <f t="shared" si="0"/>
        <v>351520</v>
      </c>
      <c r="E7" s="27">
        <v>89932.3</v>
      </c>
      <c r="F7" s="27">
        <v>89932.3</v>
      </c>
      <c r="G7" s="27">
        <f t="shared" si="1"/>
        <v>261587.7</v>
      </c>
    </row>
    <row r="8" spans="1:7" x14ac:dyDescent="0.2">
      <c r="A8" s="14" t="s">
        <v>50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</row>
    <row r="9" spans="1:7" x14ac:dyDescent="0.2">
      <c r="A9" s="14"/>
      <c r="B9" s="27">
        <v>0</v>
      </c>
      <c r="C9" s="27">
        <v>0</v>
      </c>
      <c r="D9" s="27">
        <f t="shared" si="0"/>
        <v>0</v>
      </c>
      <c r="E9" s="27">
        <v>0</v>
      </c>
      <c r="F9" s="27">
        <v>0</v>
      </c>
      <c r="G9" s="27">
        <f t="shared" si="1"/>
        <v>0</v>
      </c>
    </row>
    <row r="10" spans="1:7" x14ac:dyDescent="0.2">
      <c r="A10" s="14"/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</row>
    <row r="11" spans="1:7" x14ac:dyDescent="0.2">
      <c r="A11" s="14"/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</row>
    <row r="12" spans="1:7" x14ac:dyDescent="0.2">
      <c r="A12" s="14"/>
      <c r="B12" s="27">
        <v>0</v>
      </c>
      <c r="C12" s="27">
        <v>0</v>
      </c>
      <c r="D12" s="27">
        <f t="shared" ref="D12" si="2">B12+C12</f>
        <v>0</v>
      </c>
      <c r="E12" s="27">
        <v>0</v>
      </c>
      <c r="F12" s="27">
        <v>0</v>
      </c>
      <c r="G12" s="27">
        <f t="shared" ref="G12" si="3">D12-E12</f>
        <v>0</v>
      </c>
    </row>
    <row r="13" spans="1:7" x14ac:dyDescent="0.2">
      <c r="A13" s="8" t="s">
        <v>123</v>
      </c>
      <c r="B13" s="28">
        <f t="shared" ref="B13:G13" si="4">SUM(B5:B12)</f>
        <v>3832857.6</v>
      </c>
      <c r="C13" s="28">
        <f t="shared" si="4"/>
        <v>0</v>
      </c>
      <c r="D13" s="28">
        <f t="shared" si="4"/>
        <v>3832857.6</v>
      </c>
      <c r="E13" s="28">
        <f t="shared" si="4"/>
        <v>817506.59000000008</v>
      </c>
      <c r="F13" s="28">
        <f t="shared" si="4"/>
        <v>817506.59000000008</v>
      </c>
      <c r="G13" s="28">
        <f t="shared" si="4"/>
        <v>3015351.0100000002</v>
      </c>
    </row>
    <row r="16" spans="1:7" ht="55.15" customHeight="1" x14ac:dyDescent="0.2">
      <c r="A16" s="39" t="s">
        <v>134</v>
      </c>
      <c r="B16" s="40"/>
      <c r="C16" s="40"/>
      <c r="D16" s="40"/>
      <c r="E16" s="40"/>
      <c r="F16" s="40"/>
      <c r="G16" s="41"/>
    </row>
    <row r="17" spans="1:7" x14ac:dyDescent="0.2">
      <c r="A17" s="23"/>
      <c r="B17" s="20"/>
      <c r="C17" s="21"/>
      <c r="D17" s="18" t="s">
        <v>57</v>
      </c>
      <c r="E17" s="21"/>
      <c r="F17" s="22"/>
      <c r="G17" s="37" t="s">
        <v>56</v>
      </c>
    </row>
    <row r="18" spans="1:7" ht="22.5" x14ac:dyDescent="0.2">
      <c r="A18" s="19" t="s">
        <v>51</v>
      </c>
      <c r="B18" s="2" t="s">
        <v>52</v>
      </c>
      <c r="C18" s="2" t="s">
        <v>115</v>
      </c>
      <c r="D18" s="2" t="s">
        <v>53</v>
      </c>
      <c r="E18" s="2" t="s">
        <v>54</v>
      </c>
      <c r="F18" s="2" t="s">
        <v>55</v>
      </c>
      <c r="G18" s="38"/>
    </row>
    <row r="19" spans="1:7" x14ac:dyDescent="0.2">
      <c r="A19" s="24"/>
      <c r="B19" s="25"/>
      <c r="C19" s="25"/>
      <c r="D19" s="25"/>
      <c r="E19" s="25"/>
      <c r="F19" s="25"/>
      <c r="G19" s="25"/>
    </row>
    <row r="20" spans="1:7" x14ac:dyDescent="0.2">
      <c r="A20" s="15" t="s">
        <v>8</v>
      </c>
      <c r="B20" s="27">
        <v>0</v>
      </c>
      <c r="C20" s="27">
        <v>0</v>
      </c>
      <c r="D20" s="27">
        <f>B20+C20</f>
        <v>0</v>
      </c>
      <c r="E20" s="27">
        <v>0</v>
      </c>
      <c r="F20" s="27">
        <v>0</v>
      </c>
      <c r="G20" s="27">
        <f>D20-E20</f>
        <v>0</v>
      </c>
    </row>
    <row r="21" spans="1:7" x14ac:dyDescent="0.2">
      <c r="A21" s="15" t="s">
        <v>9</v>
      </c>
      <c r="B21" s="27">
        <v>0</v>
      </c>
      <c r="C21" s="27">
        <v>0</v>
      </c>
      <c r="D21" s="27">
        <f t="shared" ref="D21:D23" si="5">B21+C21</f>
        <v>0</v>
      </c>
      <c r="E21" s="27">
        <v>0</v>
      </c>
      <c r="F21" s="27">
        <v>0</v>
      </c>
      <c r="G21" s="27">
        <f t="shared" ref="G21:G23" si="6">D21-E21</f>
        <v>0</v>
      </c>
    </row>
    <row r="22" spans="1:7" x14ac:dyDescent="0.2">
      <c r="A22" s="15" t="s">
        <v>10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6"/>
        <v>0</v>
      </c>
    </row>
    <row r="23" spans="1:7" x14ac:dyDescent="0.2">
      <c r="A23" s="15" t="s">
        <v>124</v>
      </c>
      <c r="B23" s="27">
        <v>0</v>
      </c>
      <c r="C23" s="27">
        <v>0</v>
      </c>
      <c r="D23" s="27">
        <f t="shared" si="5"/>
        <v>0</v>
      </c>
      <c r="E23" s="27">
        <v>0</v>
      </c>
      <c r="F23" s="27">
        <v>0</v>
      </c>
      <c r="G23" s="27">
        <f t="shared" si="6"/>
        <v>0</v>
      </c>
    </row>
    <row r="24" spans="1:7" x14ac:dyDescent="0.2">
      <c r="A24" s="15"/>
      <c r="B24" s="27"/>
      <c r="C24" s="27"/>
      <c r="D24" s="27"/>
      <c r="E24" s="27"/>
      <c r="F24" s="27"/>
      <c r="G24" s="27"/>
    </row>
    <row r="25" spans="1:7" x14ac:dyDescent="0.2">
      <c r="A25" s="8" t="s">
        <v>123</v>
      </c>
      <c r="B25" s="28">
        <f>SUM(B20:B23)</f>
        <v>0</v>
      </c>
      <c r="C25" s="28">
        <f t="shared" ref="B25:G25" si="7">SUM(C20:C23)</f>
        <v>0</v>
      </c>
      <c r="D25" s="28">
        <f t="shared" si="7"/>
        <v>0</v>
      </c>
      <c r="E25" s="28">
        <f t="shared" si="7"/>
        <v>0</v>
      </c>
      <c r="F25" s="28">
        <f t="shared" si="7"/>
        <v>0</v>
      </c>
      <c r="G25" s="28">
        <f t="shared" si="7"/>
        <v>0</v>
      </c>
    </row>
    <row r="28" spans="1:7" ht="59.45" customHeight="1" x14ac:dyDescent="0.2">
      <c r="A28" s="42" t="s">
        <v>134</v>
      </c>
      <c r="B28" s="43"/>
      <c r="C28" s="43"/>
      <c r="D28" s="43"/>
      <c r="E28" s="43"/>
      <c r="F28" s="43"/>
      <c r="G28" s="44"/>
    </row>
    <row r="29" spans="1:7" x14ac:dyDescent="0.2">
      <c r="A29" s="23"/>
      <c r="B29" s="45" t="s">
        <v>57</v>
      </c>
      <c r="C29" s="46"/>
      <c r="D29" s="46"/>
      <c r="E29" s="46"/>
      <c r="F29" s="47"/>
      <c r="G29" s="37" t="s">
        <v>56</v>
      </c>
    </row>
    <row r="30" spans="1:7" ht="22.5" x14ac:dyDescent="0.2">
      <c r="A30" s="19" t="s">
        <v>51</v>
      </c>
      <c r="B30" s="2" t="s">
        <v>52</v>
      </c>
      <c r="C30" s="2" t="s">
        <v>115</v>
      </c>
      <c r="D30" s="2" t="s">
        <v>53</v>
      </c>
      <c r="E30" s="2" t="s">
        <v>54</v>
      </c>
      <c r="F30" s="2" t="s">
        <v>55</v>
      </c>
      <c r="G30" s="38"/>
    </row>
    <row r="31" spans="1:7" x14ac:dyDescent="0.2">
      <c r="A31" s="24"/>
      <c r="B31" s="25"/>
      <c r="C31" s="25"/>
      <c r="D31" s="25"/>
      <c r="E31" s="25"/>
      <c r="F31" s="25"/>
      <c r="G31" s="25"/>
    </row>
    <row r="32" spans="1:7" x14ac:dyDescent="0.2">
      <c r="A32" s="16" t="s">
        <v>12</v>
      </c>
      <c r="B32" s="27">
        <v>0</v>
      </c>
      <c r="C32" s="27">
        <v>0</v>
      </c>
      <c r="D32" s="27">
        <f t="shared" ref="D32:D44" si="8">B32+C32</f>
        <v>0</v>
      </c>
      <c r="E32" s="27">
        <v>0</v>
      </c>
      <c r="F32" s="27">
        <v>0</v>
      </c>
      <c r="G32" s="27">
        <f t="shared" ref="G32:G44" si="9">D32-E32</f>
        <v>0</v>
      </c>
    </row>
    <row r="33" spans="1:7" x14ac:dyDescent="0.2">
      <c r="A33" s="16"/>
      <c r="B33" s="27"/>
      <c r="C33" s="27"/>
      <c r="D33" s="27"/>
      <c r="E33" s="27"/>
      <c r="F33" s="27"/>
      <c r="G33" s="27"/>
    </row>
    <row r="34" spans="1:7" x14ac:dyDescent="0.2">
      <c r="A34" s="16" t="s">
        <v>11</v>
      </c>
      <c r="B34" s="27">
        <v>0</v>
      </c>
      <c r="C34" s="27">
        <v>0</v>
      </c>
      <c r="D34" s="27">
        <f t="shared" si="8"/>
        <v>0</v>
      </c>
      <c r="E34" s="27">
        <v>0</v>
      </c>
      <c r="F34" s="27">
        <v>0</v>
      </c>
      <c r="G34" s="27">
        <f t="shared" si="9"/>
        <v>0</v>
      </c>
    </row>
    <row r="35" spans="1:7" x14ac:dyDescent="0.2">
      <c r="A35" s="16"/>
      <c r="B35" s="27"/>
      <c r="C35" s="27"/>
      <c r="D35" s="27"/>
      <c r="E35" s="27"/>
      <c r="F35" s="27"/>
      <c r="G35" s="27"/>
    </row>
    <row r="36" spans="1:7" x14ac:dyDescent="0.2">
      <c r="A36" s="16" t="s">
        <v>13</v>
      </c>
      <c r="B36" s="27">
        <v>0</v>
      </c>
      <c r="C36" s="27">
        <v>0</v>
      </c>
      <c r="D36" s="27">
        <f t="shared" si="8"/>
        <v>0</v>
      </c>
      <c r="E36" s="27">
        <v>0</v>
      </c>
      <c r="F36" s="27">
        <v>0</v>
      </c>
      <c r="G36" s="27">
        <f t="shared" si="9"/>
        <v>0</v>
      </c>
    </row>
    <row r="37" spans="1:7" x14ac:dyDescent="0.2">
      <c r="A37" s="16"/>
      <c r="B37" s="27"/>
      <c r="C37" s="27"/>
      <c r="D37" s="27"/>
      <c r="E37" s="27"/>
      <c r="F37" s="27"/>
      <c r="G37" s="27"/>
    </row>
    <row r="38" spans="1:7" x14ac:dyDescent="0.2">
      <c r="A38" s="16" t="s">
        <v>25</v>
      </c>
      <c r="B38" s="27">
        <v>0</v>
      </c>
      <c r="C38" s="27">
        <v>0</v>
      </c>
      <c r="D38" s="27">
        <f t="shared" si="8"/>
        <v>0</v>
      </c>
      <c r="E38" s="27">
        <v>0</v>
      </c>
      <c r="F38" s="27">
        <v>0</v>
      </c>
      <c r="G38" s="27">
        <f t="shared" si="9"/>
        <v>0</v>
      </c>
    </row>
    <row r="39" spans="1:7" x14ac:dyDescent="0.2">
      <c r="A39" s="16"/>
      <c r="B39" s="27"/>
      <c r="C39" s="27"/>
      <c r="D39" s="27"/>
      <c r="E39" s="27"/>
      <c r="F39" s="27"/>
      <c r="G39" s="27"/>
    </row>
    <row r="40" spans="1:7" ht="22.5" x14ac:dyDescent="0.2">
      <c r="A40" s="16" t="s">
        <v>26</v>
      </c>
      <c r="B40" s="27">
        <v>0</v>
      </c>
      <c r="C40" s="27">
        <v>0</v>
      </c>
      <c r="D40" s="27">
        <f t="shared" si="8"/>
        <v>0</v>
      </c>
      <c r="E40" s="27">
        <v>0</v>
      </c>
      <c r="F40" s="27">
        <v>0</v>
      </c>
      <c r="G40" s="27">
        <f t="shared" si="9"/>
        <v>0</v>
      </c>
    </row>
    <row r="41" spans="1:7" x14ac:dyDescent="0.2">
      <c r="A41" s="16"/>
      <c r="B41" s="27"/>
      <c r="C41" s="27"/>
      <c r="D41" s="27"/>
      <c r="E41" s="27"/>
      <c r="F41" s="27"/>
      <c r="G41" s="27"/>
    </row>
    <row r="42" spans="1:7" ht="22.5" x14ac:dyDescent="0.2">
      <c r="A42" s="16" t="s">
        <v>125</v>
      </c>
      <c r="B42" s="27">
        <v>0</v>
      </c>
      <c r="C42" s="27">
        <v>0</v>
      </c>
      <c r="D42" s="27">
        <f t="shared" ref="D42" si="10">B42+C42</f>
        <v>0</v>
      </c>
      <c r="E42" s="27">
        <v>0</v>
      </c>
      <c r="F42" s="27">
        <v>0</v>
      </c>
      <c r="G42" s="27">
        <f t="shared" ref="G42" si="11">D42-E42</f>
        <v>0</v>
      </c>
    </row>
    <row r="43" spans="1:7" x14ac:dyDescent="0.2">
      <c r="A43" s="16"/>
      <c r="B43" s="27"/>
      <c r="C43" s="27"/>
      <c r="D43" s="27"/>
      <c r="E43" s="27"/>
      <c r="F43" s="27"/>
      <c r="G43" s="27"/>
    </row>
    <row r="44" spans="1:7" x14ac:dyDescent="0.2">
      <c r="A44" s="16" t="s">
        <v>14</v>
      </c>
      <c r="B44" s="27">
        <v>0</v>
      </c>
      <c r="C44" s="27">
        <v>0</v>
      </c>
      <c r="D44" s="27">
        <f t="shared" si="8"/>
        <v>0</v>
      </c>
      <c r="E44" s="27">
        <v>0</v>
      </c>
      <c r="F44" s="27">
        <v>0</v>
      </c>
      <c r="G44" s="27">
        <f t="shared" si="9"/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x14ac:dyDescent="0.2">
      <c r="A46" s="16" t="s">
        <v>126</v>
      </c>
      <c r="B46" s="27">
        <v>3832857.6</v>
      </c>
      <c r="C46" s="27">
        <v>0</v>
      </c>
      <c r="D46" s="27">
        <f t="shared" ref="D46" si="12">B46+C46</f>
        <v>3832857.6</v>
      </c>
      <c r="E46" s="27">
        <v>817506.59</v>
      </c>
      <c r="F46" s="27">
        <v>817506.59</v>
      </c>
      <c r="G46" s="27">
        <f t="shared" ref="G46" si="13">D46-E46</f>
        <v>3015351.0100000002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8" t="s">
        <v>123</v>
      </c>
      <c r="B48" s="28">
        <f t="shared" ref="B48:G48" si="14">SUM(B32:B46)</f>
        <v>3832857.6</v>
      </c>
      <c r="C48" s="28">
        <f t="shared" si="14"/>
        <v>0</v>
      </c>
      <c r="D48" s="28">
        <f t="shared" si="14"/>
        <v>3832857.6</v>
      </c>
      <c r="E48" s="28">
        <f t="shared" si="14"/>
        <v>817506.59</v>
      </c>
      <c r="F48" s="28">
        <f t="shared" si="14"/>
        <v>817506.59</v>
      </c>
      <c r="G48" s="28">
        <f t="shared" si="14"/>
        <v>3015351.0100000002</v>
      </c>
    </row>
    <row r="50" spans="1:7" x14ac:dyDescent="0.2">
      <c r="A50" s="1" t="s">
        <v>116</v>
      </c>
    </row>
    <row r="59" spans="1:7" x14ac:dyDescent="0.2">
      <c r="A59" s="35" t="s">
        <v>136</v>
      </c>
      <c r="E59" s="36" t="s">
        <v>139</v>
      </c>
      <c r="F59" s="36"/>
      <c r="G59" s="36"/>
    </row>
    <row r="60" spans="1:7" x14ac:dyDescent="0.2">
      <c r="A60" s="35" t="s">
        <v>137</v>
      </c>
      <c r="E60" s="36" t="s">
        <v>140</v>
      </c>
      <c r="F60" s="36"/>
      <c r="G60" s="36"/>
    </row>
    <row r="61" spans="1:7" x14ac:dyDescent="0.2">
      <c r="A61" s="35" t="s">
        <v>138</v>
      </c>
      <c r="E61" s="36" t="s">
        <v>141</v>
      </c>
      <c r="F61" s="36"/>
      <c r="G61" s="36"/>
    </row>
  </sheetData>
  <sheetProtection formatCells="0" formatColumns="0" formatRows="0" insertRows="0" deleteRows="0" autoFilter="0"/>
  <mergeCells count="9">
    <mergeCell ref="E59:G59"/>
    <mergeCell ref="E60:G60"/>
    <mergeCell ref="E61:G61"/>
    <mergeCell ref="G2:G3"/>
    <mergeCell ref="A1:G1"/>
    <mergeCell ref="A16:G16"/>
    <mergeCell ref="G29:G30"/>
    <mergeCell ref="G17:G18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2" t="s">
        <v>130</v>
      </c>
      <c r="B1" s="43"/>
      <c r="C1" s="43"/>
      <c r="D1" s="43"/>
      <c r="E1" s="43"/>
      <c r="F1" s="43"/>
      <c r="G1" s="44"/>
    </row>
    <row r="2" spans="1:7" x14ac:dyDescent="0.2">
      <c r="A2" s="23"/>
      <c r="B2" s="45" t="s">
        <v>57</v>
      </c>
      <c r="C2" s="46"/>
      <c r="D2" s="46"/>
      <c r="E2" s="46"/>
      <c r="F2" s="47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3832857.6</v>
      </c>
      <c r="C5" s="27">
        <v>0</v>
      </c>
      <c r="D5" s="27">
        <f>B5+C5</f>
        <v>3832857.6</v>
      </c>
      <c r="E5" s="27">
        <v>817506.59</v>
      </c>
      <c r="F5" s="27">
        <v>817506.59</v>
      </c>
      <c r="G5" s="27">
        <f>D5-E5</f>
        <v>3015351.0100000002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0</v>
      </c>
      <c r="C7" s="27">
        <v>0</v>
      </c>
      <c r="D7" s="27">
        <f>B7+C7</f>
        <v>0</v>
      </c>
      <c r="E7" s="27">
        <v>0</v>
      </c>
      <c r="F7" s="27">
        <v>0</v>
      </c>
      <c r="G7" s="27">
        <f>D7-E7</f>
        <v>0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123</v>
      </c>
      <c r="B15" s="30">
        <f t="shared" ref="B15:G15" si="0">SUM(B5+B7+B9+B11+B13)</f>
        <v>3832857.6</v>
      </c>
      <c r="C15" s="30">
        <f t="shared" si="0"/>
        <v>0</v>
      </c>
      <c r="D15" s="30">
        <f t="shared" si="0"/>
        <v>3832857.6</v>
      </c>
      <c r="E15" s="30">
        <f t="shared" si="0"/>
        <v>817506.59</v>
      </c>
      <c r="F15" s="30">
        <f t="shared" si="0"/>
        <v>817506.59</v>
      </c>
      <c r="G15" s="30">
        <f t="shared" si="0"/>
        <v>3015351.0100000002</v>
      </c>
    </row>
    <row r="18" spans="1:7" x14ac:dyDescent="0.2">
      <c r="A18" s="1" t="s">
        <v>116</v>
      </c>
    </row>
    <row r="31" spans="1:7" x14ac:dyDescent="0.2">
      <c r="A31" s="35" t="s">
        <v>136</v>
      </c>
      <c r="E31" s="36" t="s">
        <v>139</v>
      </c>
      <c r="F31" s="36"/>
      <c r="G31" s="36"/>
    </row>
    <row r="32" spans="1:7" x14ac:dyDescent="0.2">
      <c r="A32" s="35" t="s">
        <v>137</v>
      </c>
      <c r="E32" s="36" t="s">
        <v>140</v>
      </c>
      <c r="F32" s="36"/>
      <c r="G32" s="36"/>
    </row>
    <row r="33" spans="1:7" x14ac:dyDescent="0.2">
      <c r="A33" s="35" t="s">
        <v>138</v>
      </c>
      <c r="E33" s="36" t="s">
        <v>141</v>
      </c>
      <c r="F33" s="36"/>
      <c r="G33" s="36"/>
    </row>
  </sheetData>
  <sheetProtection formatCells="0" formatColumns="0" formatRows="0" autoFilter="0"/>
  <mergeCells count="5">
    <mergeCell ref="G2:G3"/>
    <mergeCell ref="A1:G1"/>
    <mergeCell ref="E31:G31"/>
    <mergeCell ref="E32:G32"/>
    <mergeCell ref="E33:G3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3" t="s">
        <v>129</v>
      </c>
      <c r="B1" s="43"/>
      <c r="C1" s="43"/>
      <c r="D1" s="43"/>
      <c r="E1" s="43"/>
      <c r="F1" s="43"/>
      <c r="G1" s="44"/>
    </row>
    <row r="2" spans="1:8" x14ac:dyDescent="0.2">
      <c r="A2" s="23"/>
      <c r="B2" s="45" t="s">
        <v>57</v>
      </c>
      <c r="C2" s="46"/>
      <c r="D2" s="46"/>
      <c r="E2" s="46"/>
      <c r="F2" s="47"/>
      <c r="G2" s="37" t="s">
        <v>56</v>
      </c>
    </row>
    <row r="3" spans="1:8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8" x14ac:dyDescent="0.2">
      <c r="A4" s="9" t="s">
        <v>58</v>
      </c>
      <c r="B4" s="31">
        <f>SUM(B5:B11)</f>
        <v>2962874.53</v>
      </c>
      <c r="C4" s="31">
        <f>SUM(C5:C11)</f>
        <v>0</v>
      </c>
      <c r="D4" s="31">
        <f>B4+C4</f>
        <v>2962874.53</v>
      </c>
      <c r="E4" s="31">
        <f>SUM(E5:E11)</f>
        <v>513183.49</v>
      </c>
      <c r="F4" s="31">
        <f>SUM(F5:F11)</f>
        <v>513183.49</v>
      </c>
      <c r="G4" s="31">
        <f>D4-E4</f>
        <v>2449691.04</v>
      </c>
    </row>
    <row r="5" spans="1:8" x14ac:dyDescent="0.2">
      <c r="A5" s="11" t="s">
        <v>62</v>
      </c>
      <c r="B5" s="27">
        <v>1655448</v>
      </c>
      <c r="C5" s="27">
        <v>0</v>
      </c>
      <c r="D5" s="27">
        <f t="shared" ref="D5:D68" si="0">B5+C5</f>
        <v>1655448</v>
      </c>
      <c r="E5" s="27">
        <v>320748.51</v>
      </c>
      <c r="F5" s="27">
        <v>320748.51</v>
      </c>
      <c r="G5" s="27">
        <f t="shared" ref="G5:G68" si="1">D5-E5</f>
        <v>1334699.49</v>
      </c>
      <c r="H5" s="6">
        <v>1100</v>
      </c>
    </row>
    <row r="6" spans="1:8" x14ac:dyDescent="0.2">
      <c r="A6" s="11" t="s">
        <v>63</v>
      </c>
      <c r="B6" s="27">
        <v>647200.4</v>
      </c>
      <c r="C6" s="27">
        <v>0</v>
      </c>
      <c r="D6" s="27">
        <f t="shared" si="0"/>
        <v>647200.4</v>
      </c>
      <c r="E6" s="27">
        <v>134420</v>
      </c>
      <c r="F6" s="27">
        <v>134420</v>
      </c>
      <c r="G6" s="27">
        <f t="shared" si="1"/>
        <v>512780.4</v>
      </c>
      <c r="H6" s="6">
        <v>1200</v>
      </c>
    </row>
    <row r="7" spans="1:8" x14ac:dyDescent="0.2">
      <c r="A7" s="11" t="s">
        <v>64</v>
      </c>
      <c r="B7" s="27">
        <v>306706.13</v>
      </c>
      <c r="C7" s="27">
        <v>0</v>
      </c>
      <c r="D7" s="27">
        <f t="shared" si="0"/>
        <v>306706.13</v>
      </c>
      <c r="E7" s="27">
        <v>7558.25</v>
      </c>
      <c r="F7" s="27">
        <v>7558.25</v>
      </c>
      <c r="G7" s="27">
        <f t="shared" si="1"/>
        <v>299147.88</v>
      </c>
      <c r="H7" s="6">
        <v>1300</v>
      </c>
    </row>
    <row r="8" spans="1:8" x14ac:dyDescent="0.2">
      <c r="A8" s="11" t="s">
        <v>33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  <c r="H8" s="6">
        <v>1400</v>
      </c>
    </row>
    <row r="9" spans="1:8" x14ac:dyDescent="0.2">
      <c r="A9" s="11" t="s">
        <v>65</v>
      </c>
      <c r="B9" s="27">
        <v>353520</v>
      </c>
      <c r="C9" s="27">
        <v>0</v>
      </c>
      <c r="D9" s="27">
        <f t="shared" si="0"/>
        <v>353520</v>
      </c>
      <c r="E9" s="27">
        <v>50456.73</v>
      </c>
      <c r="F9" s="27">
        <v>50456.73</v>
      </c>
      <c r="G9" s="27">
        <f t="shared" si="1"/>
        <v>303063.27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66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118</v>
      </c>
      <c r="B12" s="32">
        <f>SUM(B13:B21)</f>
        <v>250000</v>
      </c>
      <c r="C12" s="32">
        <f>SUM(C13:C21)</f>
        <v>0</v>
      </c>
      <c r="D12" s="32">
        <f t="shared" si="0"/>
        <v>250000</v>
      </c>
      <c r="E12" s="32">
        <f>SUM(E13:E21)</f>
        <v>44316.11</v>
      </c>
      <c r="F12" s="32">
        <f>SUM(F13:F21)</f>
        <v>44316.11</v>
      </c>
      <c r="G12" s="32">
        <f t="shared" si="1"/>
        <v>205683.89</v>
      </c>
      <c r="H12" s="10">
        <v>0</v>
      </c>
    </row>
    <row r="13" spans="1:8" x14ac:dyDescent="0.2">
      <c r="A13" s="11" t="s">
        <v>67</v>
      </c>
      <c r="B13" s="27">
        <v>70000</v>
      </c>
      <c r="C13" s="27">
        <v>0</v>
      </c>
      <c r="D13" s="27">
        <f t="shared" si="0"/>
        <v>70000</v>
      </c>
      <c r="E13" s="27">
        <v>34430.080000000002</v>
      </c>
      <c r="F13" s="27">
        <v>34430.080000000002</v>
      </c>
      <c r="G13" s="27">
        <f t="shared" si="1"/>
        <v>35569.919999999998</v>
      </c>
      <c r="H13" s="6">
        <v>2100</v>
      </c>
    </row>
    <row r="14" spans="1:8" x14ac:dyDescent="0.2">
      <c r="A14" s="11" t="s">
        <v>68</v>
      </c>
      <c r="B14" s="27">
        <v>50000</v>
      </c>
      <c r="C14" s="27">
        <v>0</v>
      </c>
      <c r="D14" s="27">
        <f t="shared" si="0"/>
        <v>50000</v>
      </c>
      <c r="E14" s="27">
        <v>4296.26</v>
      </c>
      <c r="F14" s="27">
        <v>4296.26</v>
      </c>
      <c r="G14" s="27">
        <f t="shared" si="1"/>
        <v>45703.74</v>
      </c>
      <c r="H14" s="6">
        <v>2200</v>
      </c>
    </row>
    <row r="15" spans="1:8" x14ac:dyDescent="0.2">
      <c r="A15" s="11" t="s">
        <v>69</v>
      </c>
      <c r="B15" s="27">
        <v>0</v>
      </c>
      <c r="C15" s="27">
        <v>0</v>
      </c>
      <c r="D15" s="27">
        <f t="shared" si="0"/>
        <v>0</v>
      </c>
      <c r="E15" s="27">
        <v>0</v>
      </c>
      <c r="F15" s="27">
        <v>0</v>
      </c>
      <c r="G15" s="27">
        <f t="shared" si="1"/>
        <v>0</v>
      </c>
      <c r="H15" s="6">
        <v>2300</v>
      </c>
    </row>
    <row r="16" spans="1:8" x14ac:dyDescent="0.2">
      <c r="A16" s="11" t="s">
        <v>70</v>
      </c>
      <c r="B16" s="27">
        <v>0</v>
      </c>
      <c r="C16" s="27">
        <v>0</v>
      </c>
      <c r="D16" s="27">
        <f t="shared" si="0"/>
        <v>0</v>
      </c>
      <c r="E16" s="27">
        <v>0</v>
      </c>
      <c r="F16" s="27">
        <v>0</v>
      </c>
      <c r="G16" s="27">
        <f t="shared" si="1"/>
        <v>0</v>
      </c>
      <c r="H16" s="6">
        <v>2400</v>
      </c>
    </row>
    <row r="17" spans="1:8" x14ac:dyDescent="0.2">
      <c r="A17" s="11" t="s">
        <v>71</v>
      </c>
      <c r="B17" s="27">
        <v>15000</v>
      </c>
      <c r="C17" s="27">
        <v>0</v>
      </c>
      <c r="D17" s="27">
        <f t="shared" si="0"/>
        <v>15000</v>
      </c>
      <c r="E17" s="27">
        <v>0</v>
      </c>
      <c r="F17" s="27">
        <v>0</v>
      </c>
      <c r="G17" s="27">
        <f t="shared" si="1"/>
        <v>15000</v>
      </c>
      <c r="H17" s="6">
        <v>2500</v>
      </c>
    </row>
    <row r="18" spans="1:8" x14ac:dyDescent="0.2">
      <c r="A18" s="11" t="s">
        <v>72</v>
      </c>
      <c r="B18" s="27">
        <v>85000</v>
      </c>
      <c r="C18" s="27">
        <v>0</v>
      </c>
      <c r="D18" s="27">
        <f t="shared" si="0"/>
        <v>85000</v>
      </c>
      <c r="E18" s="27">
        <v>5589.77</v>
      </c>
      <c r="F18" s="27">
        <v>5589.77</v>
      </c>
      <c r="G18" s="27">
        <f t="shared" si="1"/>
        <v>79410.23</v>
      </c>
      <c r="H18" s="6">
        <v>2600</v>
      </c>
    </row>
    <row r="19" spans="1:8" x14ac:dyDescent="0.2">
      <c r="A19" s="11" t="s">
        <v>73</v>
      </c>
      <c r="B19" s="27">
        <v>25000</v>
      </c>
      <c r="C19" s="27">
        <v>0</v>
      </c>
      <c r="D19" s="27">
        <f t="shared" si="0"/>
        <v>25000</v>
      </c>
      <c r="E19" s="27">
        <v>0</v>
      </c>
      <c r="F19" s="27">
        <v>0</v>
      </c>
      <c r="G19" s="27">
        <f t="shared" si="1"/>
        <v>25000</v>
      </c>
      <c r="H19" s="6">
        <v>2700</v>
      </c>
    </row>
    <row r="20" spans="1:8" x14ac:dyDescent="0.2">
      <c r="A20" s="11" t="s">
        <v>74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75</v>
      </c>
      <c r="B21" s="27">
        <v>5000</v>
      </c>
      <c r="C21" s="27">
        <v>0</v>
      </c>
      <c r="D21" s="27">
        <f t="shared" si="0"/>
        <v>5000</v>
      </c>
      <c r="E21" s="27">
        <v>0</v>
      </c>
      <c r="F21" s="27">
        <v>0</v>
      </c>
      <c r="G21" s="27">
        <f t="shared" si="1"/>
        <v>5000</v>
      </c>
      <c r="H21" s="6">
        <v>2900</v>
      </c>
    </row>
    <row r="22" spans="1:8" x14ac:dyDescent="0.2">
      <c r="A22" s="9" t="s">
        <v>59</v>
      </c>
      <c r="B22" s="32">
        <f>SUM(B23:B31)</f>
        <v>619983.07000000007</v>
      </c>
      <c r="C22" s="32">
        <f>SUM(C23:C31)</f>
        <v>0</v>
      </c>
      <c r="D22" s="32">
        <f t="shared" si="0"/>
        <v>619983.07000000007</v>
      </c>
      <c r="E22" s="32">
        <f>SUM(E23:E31)</f>
        <v>260006.99</v>
      </c>
      <c r="F22" s="32">
        <f>SUM(F23:F31)</f>
        <v>260006.99</v>
      </c>
      <c r="G22" s="32">
        <f t="shared" si="1"/>
        <v>359976.08000000007</v>
      </c>
      <c r="H22" s="10">
        <v>0</v>
      </c>
    </row>
    <row r="23" spans="1:8" x14ac:dyDescent="0.2">
      <c r="A23" s="11" t="s">
        <v>76</v>
      </c>
      <c r="B23" s="27">
        <v>40200</v>
      </c>
      <c r="C23" s="27">
        <v>0</v>
      </c>
      <c r="D23" s="27">
        <f t="shared" si="0"/>
        <v>40200</v>
      </c>
      <c r="E23" s="27">
        <v>9882</v>
      </c>
      <c r="F23" s="27">
        <v>9882</v>
      </c>
      <c r="G23" s="27">
        <f t="shared" si="1"/>
        <v>30318</v>
      </c>
      <c r="H23" s="6">
        <v>3100</v>
      </c>
    </row>
    <row r="24" spans="1:8" x14ac:dyDescent="0.2">
      <c r="A24" s="11" t="s">
        <v>77</v>
      </c>
      <c r="B24" s="27">
        <v>0</v>
      </c>
      <c r="C24" s="27">
        <v>0</v>
      </c>
      <c r="D24" s="27">
        <f t="shared" si="0"/>
        <v>0</v>
      </c>
      <c r="E24" s="27">
        <v>0</v>
      </c>
      <c r="F24" s="27">
        <v>0</v>
      </c>
      <c r="G24" s="27">
        <f t="shared" si="1"/>
        <v>0</v>
      </c>
      <c r="H24" s="6">
        <v>3200</v>
      </c>
    </row>
    <row r="25" spans="1:8" x14ac:dyDescent="0.2">
      <c r="A25" s="11" t="s">
        <v>78</v>
      </c>
      <c r="B25" s="27">
        <v>0</v>
      </c>
      <c r="C25" s="27">
        <v>0</v>
      </c>
      <c r="D25" s="27">
        <f t="shared" si="0"/>
        <v>0</v>
      </c>
      <c r="E25" s="27">
        <v>0</v>
      </c>
      <c r="F25" s="27">
        <v>0</v>
      </c>
      <c r="G25" s="27">
        <f t="shared" si="1"/>
        <v>0</v>
      </c>
      <c r="H25" s="6">
        <v>3300</v>
      </c>
    </row>
    <row r="26" spans="1:8" x14ac:dyDescent="0.2">
      <c r="A26" s="11" t="s">
        <v>79</v>
      </c>
      <c r="B26" s="27">
        <v>31500</v>
      </c>
      <c r="C26" s="27">
        <v>0</v>
      </c>
      <c r="D26" s="27">
        <f t="shared" si="0"/>
        <v>31500</v>
      </c>
      <c r="E26" s="27">
        <v>16803.43</v>
      </c>
      <c r="F26" s="27">
        <v>16803.43</v>
      </c>
      <c r="G26" s="27">
        <f t="shared" si="1"/>
        <v>14696.57</v>
      </c>
      <c r="H26" s="6">
        <v>3400</v>
      </c>
    </row>
    <row r="27" spans="1:8" x14ac:dyDescent="0.2">
      <c r="A27" s="11" t="s">
        <v>80</v>
      </c>
      <c r="B27" s="27">
        <v>125000</v>
      </c>
      <c r="C27" s="27">
        <v>0</v>
      </c>
      <c r="D27" s="27">
        <f t="shared" si="0"/>
        <v>125000</v>
      </c>
      <c r="E27" s="27">
        <v>37600.04</v>
      </c>
      <c r="F27" s="27">
        <v>37600.04</v>
      </c>
      <c r="G27" s="27">
        <f t="shared" si="1"/>
        <v>87399.959999999992</v>
      </c>
      <c r="H27" s="6">
        <v>3500</v>
      </c>
    </row>
    <row r="28" spans="1:8" x14ac:dyDescent="0.2">
      <c r="A28" s="11" t="s">
        <v>127</v>
      </c>
      <c r="B28" s="27">
        <v>15000</v>
      </c>
      <c r="C28" s="27">
        <v>0</v>
      </c>
      <c r="D28" s="27">
        <f t="shared" si="0"/>
        <v>15000</v>
      </c>
      <c r="E28" s="27">
        <v>6890.4</v>
      </c>
      <c r="F28" s="27">
        <v>6890.4</v>
      </c>
      <c r="G28" s="27">
        <f t="shared" si="1"/>
        <v>8109.6</v>
      </c>
      <c r="H28" s="6">
        <v>3600</v>
      </c>
    </row>
    <row r="29" spans="1:8" x14ac:dyDescent="0.2">
      <c r="A29" s="11" t="s">
        <v>81</v>
      </c>
      <c r="B29" s="27">
        <v>10000</v>
      </c>
      <c r="C29" s="27">
        <v>0</v>
      </c>
      <c r="D29" s="27">
        <f t="shared" si="0"/>
        <v>10000</v>
      </c>
      <c r="E29" s="27">
        <v>1026</v>
      </c>
      <c r="F29" s="27">
        <v>1026</v>
      </c>
      <c r="G29" s="27">
        <f t="shared" si="1"/>
        <v>8974</v>
      </c>
      <c r="H29" s="6">
        <v>3700</v>
      </c>
    </row>
    <row r="30" spans="1:8" x14ac:dyDescent="0.2">
      <c r="A30" s="11" t="s">
        <v>82</v>
      </c>
      <c r="B30" s="27">
        <v>350283.07</v>
      </c>
      <c r="C30" s="27">
        <v>0</v>
      </c>
      <c r="D30" s="27">
        <f t="shared" si="0"/>
        <v>350283.07</v>
      </c>
      <c r="E30" s="27">
        <v>176315.12</v>
      </c>
      <c r="F30" s="27">
        <v>176315.12</v>
      </c>
      <c r="G30" s="27">
        <f t="shared" si="1"/>
        <v>173967.95</v>
      </c>
      <c r="H30" s="6">
        <v>3800</v>
      </c>
    </row>
    <row r="31" spans="1:8" x14ac:dyDescent="0.2">
      <c r="A31" s="11" t="s">
        <v>18</v>
      </c>
      <c r="B31" s="27">
        <v>48000</v>
      </c>
      <c r="C31" s="27">
        <v>0</v>
      </c>
      <c r="D31" s="27">
        <f t="shared" si="0"/>
        <v>48000</v>
      </c>
      <c r="E31" s="27">
        <v>11490</v>
      </c>
      <c r="F31" s="27">
        <v>11490</v>
      </c>
      <c r="G31" s="27">
        <f t="shared" si="1"/>
        <v>36510</v>
      </c>
      <c r="H31" s="6">
        <v>3900</v>
      </c>
    </row>
    <row r="32" spans="1:8" x14ac:dyDescent="0.2">
      <c r="A32" s="9" t="s">
        <v>119</v>
      </c>
      <c r="B32" s="32">
        <f>SUM(B33:B41)</f>
        <v>0</v>
      </c>
      <c r="C32" s="32">
        <f>SUM(C33:C41)</f>
        <v>0</v>
      </c>
      <c r="D32" s="32">
        <f t="shared" si="0"/>
        <v>0</v>
      </c>
      <c r="E32" s="32">
        <f>SUM(E33:E41)</f>
        <v>0</v>
      </c>
      <c r="F32" s="32">
        <f>SUM(F33:F41)</f>
        <v>0</v>
      </c>
      <c r="G32" s="32">
        <f t="shared" si="1"/>
        <v>0</v>
      </c>
      <c r="H32" s="10">
        <v>0</v>
      </c>
    </row>
    <row r="33" spans="1:8" x14ac:dyDescent="0.2">
      <c r="A33" s="11" t="s">
        <v>83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84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85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86</v>
      </c>
      <c r="B36" s="27">
        <v>0</v>
      </c>
      <c r="C36" s="27">
        <v>0</v>
      </c>
      <c r="D36" s="27">
        <f t="shared" si="0"/>
        <v>0</v>
      </c>
      <c r="E36" s="27">
        <v>0</v>
      </c>
      <c r="F36" s="27">
        <v>0</v>
      </c>
      <c r="G36" s="27">
        <f t="shared" si="1"/>
        <v>0</v>
      </c>
      <c r="H36" s="6">
        <v>4400</v>
      </c>
    </row>
    <row r="37" spans="1:8" x14ac:dyDescent="0.2">
      <c r="A37" s="11" t="s">
        <v>39</v>
      </c>
      <c r="B37" s="27">
        <v>0</v>
      </c>
      <c r="C37" s="27">
        <v>0</v>
      </c>
      <c r="D37" s="27">
        <f t="shared" si="0"/>
        <v>0</v>
      </c>
      <c r="E37" s="27">
        <v>0</v>
      </c>
      <c r="F37" s="27">
        <v>0</v>
      </c>
      <c r="G37" s="27">
        <f t="shared" si="1"/>
        <v>0</v>
      </c>
      <c r="H37" s="6">
        <v>4500</v>
      </c>
    </row>
    <row r="38" spans="1:8" x14ac:dyDescent="0.2">
      <c r="A38" s="11" t="s">
        <v>87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88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89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120</v>
      </c>
      <c r="B42" s="32">
        <f>SUM(B43:B51)</f>
        <v>0</v>
      </c>
      <c r="C42" s="32">
        <f>SUM(C43:C51)</f>
        <v>0</v>
      </c>
      <c r="D42" s="32">
        <f t="shared" si="0"/>
        <v>0</v>
      </c>
      <c r="E42" s="32">
        <f>SUM(E43:E51)</f>
        <v>0</v>
      </c>
      <c r="F42" s="32">
        <f>SUM(F43:F51)</f>
        <v>0</v>
      </c>
      <c r="G42" s="32">
        <f t="shared" si="1"/>
        <v>0</v>
      </c>
      <c r="H42" s="10">
        <v>0</v>
      </c>
    </row>
    <row r="43" spans="1:8" x14ac:dyDescent="0.2">
      <c r="A43" s="3" t="s">
        <v>90</v>
      </c>
      <c r="B43" s="27">
        <v>0</v>
      </c>
      <c r="C43" s="27">
        <v>0</v>
      </c>
      <c r="D43" s="27">
        <f t="shared" si="0"/>
        <v>0</v>
      </c>
      <c r="E43" s="27">
        <v>0</v>
      </c>
      <c r="F43" s="27">
        <v>0</v>
      </c>
      <c r="G43" s="27">
        <f t="shared" si="1"/>
        <v>0</v>
      </c>
      <c r="H43" s="6">
        <v>5100</v>
      </c>
    </row>
    <row r="44" spans="1:8" x14ac:dyDescent="0.2">
      <c r="A44" s="11" t="s">
        <v>91</v>
      </c>
      <c r="B44" s="27">
        <v>0</v>
      </c>
      <c r="C44" s="27">
        <v>0</v>
      </c>
      <c r="D44" s="27">
        <f t="shared" si="0"/>
        <v>0</v>
      </c>
      <c r="E44" s="27">
        <v>0</v>
      </c>
      <c r="F44" s="27">
        <v>0</v>
      </c>
      <c r="G44" s="27">
        <f t="shared" si="1"/>
        <v>0</v>
      </c>
      <c r="H44" s="6">
        <v>5200</v>
      </c>
    </row>
    <row r="45" spans="1:8" x14ac:dyDescent="0.2">
      <c r="A45" s="11" t="s">
        <v>92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93</v>
      </c>
      <c r="B46" s="27">
        <v>0</v>
      </c>
      <c r="C46" s="27">
        <v>0</v>
      </c>
      <c r="D46" s="27">
        <f t="shared" si="0"/>
        <v>0</v>
      </c>
      <c r="E46" s="27">
        <v>0</v>
      </c>
      <c r="F46" s="27">
        <v>0</v>
      </c>
      <c r="G46" s="27">
        <f t="shared" si="1"/>
        <v>0</v>
      </c>
      <c r="H46" s="6">
        <v>5400</v>
      </c>
    </row>
    <row r="47" spans="1:8" x14ac:dyDescent="0.2">
      <c r="A47" s="11" t="s">
        <v>94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95</v>
      </c>
      <c r="B48" s="27">
        <v>0</v>
      </c>
      <c r="C48" s="27">
        <v>0</v>
      </c>
      <c r="D48" s="27">
        <f t="shared" si="0"/>
        <v>0</v>
      </c>
      <c r="E48" s="27">
        <v>0</v>
      </c>
      <c r="F48" s="27">
        <v>0</v>
      </c>
      <c r="G48" s="27">
        <f t="shared" si="1"/>
        <v>0</v>
      </c>
      <c r="H48" s="6">
        <v>5600</v>
      </c>
    </row>
    <row r="49" spans="1:8" x14ac:dyDescent="0.2">
      <c r="A49" s="11" t="s">
        <v>96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97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98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60</v>
      </c>
      <c r="B52" s="32">
        <f>SUM(B53:B55)</f>
        <v>0</v>
      </c>
      <c r="C52" s="32">
        <f>SUM(C53:C55)</f>
        <v>0</v>
      </c>
      <c r="D52" s="32">
        <f t="shared" si="0"/>
        <v>0</v>
      </c>
      <c r="E52" s="32">
        <f>SUM(E53:E55)</f>
        <v>0</v>
      </c>
      <c r="F52" s="32">
        <f>SUM(F53:F55)</f>
        <v>0</v>
      </c>
      <c r="G52" s="32">
        <f t="shared" si="1"/>
        <v>0</v>
      </c>
      <c r="H52" s="10">
        <v>0</v>
      </c>
    </row>
    <row r="53" spans="1:8" x14ac:dyDescent="0.2">
      <c r="A53" s="11" t="s">
        <v>99</v>
      </c>
      <c r="B53" s="27">
        <v>0</v>
      </c>
      <c r="C53" s="27">
        <v>0</v>
      </c>
      <c r="D53" s="27">
        <f t="shared" si="0"/>
        <v>0</v>
      </c>
      <c r="E53" s="27">
        <v>0</v>
      </c>
      <c r="F53" s="27">
        <v>0</v>
      </c>
      <c r="G53" s="27">
        <f t="shared" si="1"/>
        <v>0</v>
      </c>
      <c r="H53" s="6">
        <v>6100</v>
      </c>
    </row>
    <row r="54" spans="1:8" x14ac:dyDescent="0.2">
      <c r="A54" s="11" t="s">
        <v>100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101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121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128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102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103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104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105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106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107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122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0</v>
      </c>
      <c r="C67" s="27">
        <v>0</v>
      </c>
      <c r="D67" s="27">
        <f t="shared" si="0"/>
        <v>0</v>
      </c>
      <c r="E67" s="27">
        <v>0</v>
      </c>
      <c r="F67" s="27">
        <v>0</v>
      </c>
      <c r="G67" s="27">
        <f t="shared" si="1"/>
        <v>0</v>
      </c>
      <c r="H67" s="6">
        <v>8500</v>
      </c>
    </row>
    <row r="68" spans="1:8" x14ac:dyDescent="0.2">
      <c r="A68" s="9" t="s">
        <v>61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108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109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110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111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112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113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114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123</v>
      </c>
      <c r="B76" s="30">
        <f t="shared" ref="B76:G76" si="4">SUM(B4+B12+B22+B32+B42+B52+B56+B64+B68)</f>
        <v>3832857.5999999996</v>
      </c>
      <c r="C76" s="30">
        <f t="shared" si="4"/>
        <v>0</v>
      </c>
      <c r="D76" s="30">
        <f t="shared" si="4"/>
        <v>3832857.5999999996</v>
      </c>
      <c r="E76" s="30">
        <f t="shared" si="4"/>
        <v>817506.59</v>
      </c>
      <c r="F76" s="30">
        <f t="shared" si="4"/>
        <v>817506.59</v>
      </c>
      <c r="G76" s="30">
        <f t="shared" si="4"/>
        <v>3015351.0100000002</v>
      </c>
    </row>
    <row r="78" spans="1:8" x14ac:dyDescent="0.2">
      <c r="A78" s="1" t="s">
        <v>116</v>
      </c>
    </row>
    <row r="88" spans="1:7" x14ac:dyDescent="0.2">
      <c r="A88" s="35" t="s">
        <v>136</v>
      </c>
      <c r="E88" s="36" t="s">
        <v>139</v>
      </c>
      <c r="F88" s="36"/>
      <c r="G88" s="36"/>
    </row>
    <row r="89" spans="1:7" x14ac:dyDescent="0.2">
      <c r="A89" s="35" t="s">
        <v>137</v>
      </c>
      <c r="E89" s="36" t="s">
        <v>140</v>
      </c>
      <c r="F89" s="36"/>
      <c r="G89" s="36"/>
    </row>
    <row r="90" spans="1:7" x14ac:dyDescent="0.2">
      <c r="A90" s="35" t="s">
        <v>138</v>
      </c>
      <c r="E90" s="36" t="s">
        <v>141</v>
      </c>
      <c r="F90" s="36"/>
      <c r="G90" s="36"/>
    </row>
  </sheetData>
  <sheetProtection formatCells="0" formatColumns="0" formatRows="0" autoFilter="0"/>
  <mergeCells count="5">
    <mergeCell ref="A1:G1"/>
    <mergeCell ref="G2:G3"/>
    <mergeCell ref="E88:G88"/>
    <mergeCell ref="E89:G89"/>
    <mergeCell ref="E90:G9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2" t="s">
        <v>135</v>
      </c>
      <c r="B1" s="43"/>
      <c r="C1" s="43"/>
      <c r="D1" s="43"/>
      <c r="E1" s="43"/>
      <c r="F1" s="43"/>
      <c r="G1" s="44"/>
    </row>
    <row r="2" spans="1:7" x14ac:dyDescent="0.2">
      <c r="A2" s="23"/>
      <c r="B2" s="45" t="s">
        <v>57</v>
      </c>
      <c r="C2" s="46"/>
      <c r="D2" s="46"/>
      <c r="E2" s="46"/>
      <c r="F2" s="47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0</v>
      </c>
      <c r="C5" s="32">
        <f t="shared" si="0"/>
        <v>0</v>
      </c>
      <c r="D5" s="32">
        <f t="shared" si="0"/>
        <v>0</v>
      </c>
      <c r="E5" s="32">
        <f t="shared" si="0"/>
        <v>0</v>
      </c>
      <c r="F5" s="32">
        <f t="shared" si="0"/>
        <v>0</v>
      </c>
      <c r="G5" s="32">
        <f t="shared" si="0"/>
        <v>0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117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0</v>
      </c>
      <c r="C10" s="27">
        <v>0</v>
      </c>
      <c r="D10" s="27">
        <f t="shared" si="1"/>
        <v>0</v>
      </c>
      <c r="E10" s="27">
        <v>0</v>
      </c>
      <c r="F10" s="27">
        <v>0</v>
      </c>
      <c r="G10" s="27">
        <f t="shared" si="2"/>
        <v>0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3832857.6</v>
      </c>
      <c r="C15" s="32">
        <f t="shared" si="3"/>
        <v>0</v>
      </c>
      <c r="D15" s="32">
        <f t="shared" si="3"/>
        <v>3832857.6</v>
      </c>
      <c r="E15" s="32">
        <f t="shared" si="3"/>
        <v>817506.59</v>
      </c>
      <c r="F15" s="32">
        <f t="shared" si="3"/>
        <v>817506.59</v>
      </c>
      <c r="G15" s="32">
        <f t="shared" si="3"/>
        <v>3015351.0100000002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0</v>
      </c>
      <c r="C17" s="27">
        <v>0</v>
      </c>
      <c r="D17" s="27">
        <f t="shared" ref="D17:D22" si="5">B17+C17</f>
        <v>0</v>
      </c>
      <c r="E17" s="27">
        <v>0</v>
      </c>
      <c r="F17" s="27">
        <v>0</v>
      </c>
      <c r="G17" s="27">
        <f t="shared" si="4"/>
        <v>0</v>
      </c>
    </row>
    <row r="18" spans="1:7" x14ac:dyDescent="0.2">
      <c r="A18" s="17" t="s">
        <v>20</v>
      </c>
      <c r="B18" s="27">
        <v>0</v>
      </c>
      <c r="C18" s="27">
        <v>0</v>
      </c>
      <c r="D18" s="27">
        <f t="shared" si="5"/>
        <v>0</v>
      </c>
      <c r="E18" s="27">
        <v>0</v>
      </c>
      <c r="F18" s="27">
        <v>0</v>
      </c>
      <c r="G18" s="27">
        <f t="shared" si="4"/>
        <v>0</v>
      </c>
    </row>
    <row r="19" spans="1:7" x14ac:dyDescent="0.2">
      <c r="A19" s="17" t="s">
        <v>43</v>
      </c>
      <c r="B19" s="27">
        <v>3832857.6</v>
      </c>
      <c r="C19" s="27">
        <v>0</v>
      </c>
      <c r="D19" s="27">
        <f t="shared" si="5"/>
        <v>3832857.6</v>
      </c>
      <c r="E19" s="27">
        <v>817506.59</v>
      </c>
      <c r="F19" s="27">
        <v>817506.59</v>
      </c>
      <c r="G19" s="27">
        <f t="shared" si="4"/>
        <v>3015351.0100000002</v>
      </c>
    </row>
    <row r="20" spans="1:7" x14ac:dyDescent="0.2">
      <c r="A20" s="17" t="s">
        <v>44</v>
      </c>
      <c r="B20" s="27">
        <v>0</v>
      </c>
      <c r="C20" s="27">
        <v>0</v>
      </c>
      <c r="D20" s="27">
        <f t="shared" si="5"/>
        <v>0</v>
      </c>
      <c r="E20" s="27">
        <v>0</v>
      </c>
      <c r="F20" s="27">
        <v>0</v>
      </c>
      <c r="G20" s="27">
        <f t="shared" si="4"/>
        <v>0</v>
      </c>
    </row>
    <row r="21" spans="1:7" x14ac:dyDescent="0.2">
      <c r="A21" s="17" t="s">
        <v>45</v>
      </c>
      <c r="B21" s="27">
        <v>0</v>
      </c>
      <c r="C21" s="27">
        <v>0</v>
      </c>
      <c r="D21" s="27">
        <f t="shared" si="5"/>
        <v>0</v>
      </c>
      <c r="E21" s="27">
        <v>0</v>
      </c>
      <c r="F21" s="27">
        <v>0</v>
      </c>
      <c r="G21" s="27">
        <f t="shared" si="4"/>
        <v>0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123</v>
      </c>
      <c r="B41" s="28">
        <f t="shared" ref="B41:G41" si="12">SUM(B35+B24+B15+B5)</f>
        <v>3832857.6</v>
      </c>
      <c r="C41" s="28">
        <f t="shared" si="12"/>
        <v>0</v>
      </c>
      <c r="D41" s="28">
        <f t="shared" si="12"/>
        <v>3832857.6</v>
      </c>
      <c r="E41" s="28">
        <f t="shared" si="12"/>
        <v>817506.59</v>
      </c>
      <c r="F41" s="28">
        <f t="shared" si="12"/>
        <v>817506.59</v>
      </c>
      <c r="G41" s="28">
        <f t="shared" si="12"/>
        <v>3015351.0100000002</v>
      </c>
    </row>
    <row r="43" spans="1:7" x14ac:dyDescent="0.2">
      <c r="A43" s="1" t="s">
        <v>116</v>
      </c>
    </row>
    <row r="54" spans="1:7" x14ac:dyDescent="0.2">
      <c r="A54" s="35" t="s">
        <v>136</v>
      </c>
      <c r="E54" s="36" t="s">
        <v>139</v>
      </c>
      <c r="F54" s="36"/>
      <c r="G54" s="36"/>
    </row>
    <row r="55" spans="1:7" x14ac:dyDescent="0.2">
      <c r="A55" s="35" t="s">
        <v>137</v>
      </c>
      <c r="E55" s="36" t="s">
        <v>140</v>
      </c>
      <c r="F55" s="36"/>
      <c r="G55" s="36"/>
    </row>
    <row r="56" spans="1:7" x14ac:dyDescent="0.2">
      <c r="A56" s="35" t="s">
        <v>138</v>
      </c>
      <c r="E56" s="36" t="s">
        <v>141</v>
      </c>
      <c r="F56" s="36"/>
      <c r="G56" s="36"/>
    </row>
  </sheetData>
  <sheetProtection formatCells="0" formatColumns="0" formatRows="0" autoFilter="0"/>
  <mergeCells count="5">
    <mergeCell ref="G2:G3"/>
    <mergeCell ref="A1:G1"/>
    <mergeCell ref="E54:G54"/>
    <mergeCell ref="E55:G55"/>
    <mergeCell ref="E56:G5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2018-07-14T22:21:14Z</cp:lastPrinted>
  <dcterms:created xsi:type="dcterms:W3CDTF">2014-02-10T03:37:14Z</dcterms:created>
  <dcterms:modified xsi:type="dcterms:W3CDTF">2025-04-26T18:00:00Z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