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55B69646-4A06-4923-B32D-F4CA3CB75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<sst xmlns="http://schemas.openxmlformats.org/spreadsheetml/2006/main" count="64" uniqueCount="64">
  <si>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</si>
  <si>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</si>
  <si>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</si>
  <si>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</si>
  <si>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</si>
  <si>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</si>
  <si>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</si>
  <si>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</si>
  <si>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</si>
  <si>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</si>
  <si>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</si>
  <si>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</si>
  <si>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</si>
  <si>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</si>
  <si>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</si>
  <si>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</si>
  <si>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</si>
  <si>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</si>
  <si>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</si>
  <si>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</si>
  <si>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</si>
  <si>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</si>
  <si>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</si>
  <si>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</si>
  <si>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</si>
  <si>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</si>
  <si>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</si>
  <si>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</si>
  <si>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</si>
  <si>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</si>
  <si>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</si>
  <si>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</si>
  <si>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</si>
  <si>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</si>
  <si>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</si>
  <si>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</si>
  <si>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</si>
  <si>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</si>
  <si>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</si>
  <si>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</si>
  <si>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</si>
  <si>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</si>
  <si>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</si>
  <si>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</si>
  <si>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</si>
  <si>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</si>
  <si>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</si>
  <si>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</si>
  <si>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</si>
  <si>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</si>
  <si>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</si>
  <si>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</si>
  <si>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</si>
  <si>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</si>
  <si>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</si>
  <si>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</si>
  <si>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</si>
  <si>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</si>
  <si>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</si>
  <si>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</si>
  <si>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</si>
  <si>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</si>
  <si>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</si>
  <si>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Valle de Santiago, Gto.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</si>
</sst>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169" fontId="1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4" fillId="0" borderId="0" xfId="26" applyAlignment="1">
      <alignment horizontal="center"/>
    </xf>
  </cellXfs>
  <cellStyles count="28">
    <cellStyle name="=C:\WINNT\SYSTEM32\COMMAND.COM" xfId="18" xr:uid="{06721180-625C-4791-A2C3-EE27AFF81642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0" xr:uid="{315B0300-6FC9-48A0-8A28-05B980FF53D4}"/>
    <cellStyle name="Millares 2 3" xfId="4" xr:uid="{00000000-0005-0000-0000-000003000000}"/>
    <cellStyle name="Millares 2 3 2" xfId="21" xr:uid="{7CDFC3A2-AFED-4A82-BE35-C770C615E948}"/>
    <cellStyle name="Millares 2 4" xfId="27" xr:uid="{31C63B64-B65B-4B51-B97A-7BDD61CCDD28}"/>
    <cellStyle name="Millares 2 5" xfId="19" xr:uid="{BA392EFD-DDFE-4E5D-A527-DB6A40AC84BF}"/>
    <cellStyle name="Millares 3" xfId="5" xr:uid="{00000000-0005-0000-0000-000004000000}"/>
    <cellStyle name="Millares 3 2" xfId="22" xr:uid="{192D9286-0C8D-47B1-86B5-276B6F86206B}"/>
    <cellStyle name="Moneda 2" xfId="6" xr:uid="{00000000-0005-0000-0000-000005000000}"/>
    <cellStyle name="Moneda 2 2" xfId="23" xr:uid="{430B49D2-B395-4D5F-AFCC-911C315786F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4" xr:uid="{78A27955-D594-44F4-A53D-F5D30A1F2C74}"/>
    <cellStyle name="Normal 3" xfId="9" xr:uid="{00000000-0005-0000-0000-000009000000}"/>
    <cellStyle name="Normal 3 2" xfId="25" xr:uid="{BF43F971-3B7E-4C9C-A666-AFC21CB690D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26" xr:uid="{D1678FEA-C32A-431F-97EF-DF04D7DABC3C}"/>
    <cellStyle name="Normal 8" xfId="17" xr:uid="{1BA29577-EC2F-4F85-905C-716224968B8D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topLeftCell="A19" zoomScaleNormal="100" zoomScaleSheetLayoutView="90" workbookViewId="0">
      <selection activeCell="C59" sqref="C5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15952116.040000001</v>
      </c>
      <c r="C5" s="15">
        <f t="shared" ref="C5:G5" si="0">+C6+C9+C18+C22+C25+C30</f>
        <v>398167</v>
      </c>
      <c r="D5" s="15">
        <f t="shared" si="0"/>
        <v>16350283.040000001</v>
      </c>
      <c r="E5" s="15">
        <f t="shared" si="0"/>
        <v>3279465.23</v>
      </c>
      <c r="F5" s="15">
        <f t="shared" si="0"/>
        <v>3273541.27</v>
      </c>
      <c r="G5" s="15">
        <f t="shared" si="0"/>
        <v>13070817.810000001</v>
      </c>
    </row>
    <row r="6" spans="1:8" x14ac:dyDescent="0.2">
      <c r="A6" s="8" t="s">
        <v>0</v>
      </c>
      <c r="B6" s="16">
        <f>SUM(B7:B8)</f>
        <v>1877079.33</v>
      </c>
      <c r="C6" s="16">
        <f>SUM(C7:C8)</f>
        <v>-150672.74</v>
      </c>
      <c r="D6" s="16">
        <f t="shared" ref="D6:G6" si="1">SUM(D7:D8)</f>
        <v>1726406.59</v>
      </c>
      <c r="E6" s="16">
        <f t="shared" si="1"/>
        <v>489820.4</v>
      </c>
      <c r="F6" s="16">
        <f t="shared" si="1"/>
        <v>489820.4</v>
      </c>
      <c r="G6" s="16">
        <f t="shared" si="1"/>
        <v>1236586.19</v>
      </c>
      <c r="H6" s="7">
        <v>0</v>
      </c>
    </row>
    <row r="7" spans="1:8" x14ac:dyDescent="0.2">
      <c r="A7" s="9" t="s">
        <v>1</v>
      </c>
      <c r="B7" s="17">
        <v>1877079.33</v>
      </c>
      <c r="C7" s="17">
        <v>-150672.74</v>
      </c>
      <c r="D7" s="17">
        <f>B7+C7</f>
        <v>1726406.59</v>
      </c>
      <c r="E7" s="17">
        <v>489820.4</v>
      </c>
      <c r="F7" s="17">
        <v>489820.4</v>
      </c>
      <c r="G7" s="17">
        <f>D7-E7</f>
        <v>1236586.19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9249696.7200000007</v>
      </c>
      <c r="C9" s="16">
        <f>SUM(C10:C17)</f>
        <v>257000</v>
      </c>
      <c r="D9" s="16">
        <f t="shared" ref="D9:G9" si="2">SUM(D10:D17)</f>
        <v>9506696.7200000007</v>
      </c>
      <c r="E9" s="16">
        <f t="shared" si="2"/>
        <v>1630423.41</v>
      </c>
      <c r="F9" s="16">
        <f t="shared" si="2"/>
        <v>1630423.41</v>
      </c>
      <c r="G9" s="16">
        <f t="shared" si="2"/>
        <v>7876273.3100000005</v>
      </c>
      <c r="H9" s="7">
        <v>0</v>
      </c>
    </row>
    <row r="10" spans="1:8" x14ac:dyDescent="0.2">
      <c r="A10" s="9" t="s">
        <v>4</v>
      </c>
      <c r="B10" s="17">
        <v>7997477.3600000003</v>
      </c>
      <c r="C10" s="17">
        <v>-500000</v>
      </c>
      <c r="D10" s="17">
        <f t="shared" ref="D10:D17" si="3">B10+C10</f>
        <v>7497477.3600000003</v>
      </c>
      <c r="E10" s="17">
        <v>1359673.47</v>
      </c>
      <c r="F10" s="17">
        <v>1359673.47</v>
      </c>
      <c r="G10" s="17">
        <f t="shared" ref="G10:G17" si="4">D10-E10</f>
        <v>6137803.8900000006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1056262.79</v>
      </c>
      <c r="C12" s="17">
        <v>757000</v>
      </c>
      <c r="D12" s="17">
        <f t="shared" si="3"/>
        <v>1813262.79</v>
      </c>
      <c r="E12" s="17">
        <v>227154.96</v>
      </c>
      <c r="F12" s="17">
        <v>227154.96</v>
      </c>
      <c r="G12" s="17">
        <f t="shared" si="4"/>
        <v>1586107.83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195956.57</v>
      </c>
      <c r="C16" s="17">
        <v>0</v>
      </c>
      <c r="D16" s="17">
        <f t="shared" si="3"/>
        <v>195956.57</v>
      </c>
      <c r="E16" s="17">
        <v>43594.98</v>
      </c>
      <c r="F16" s="17">
        <v>43594.98</v>
      </c>
      <c r="G16" s="17">
        <f t="shared" si="4"/>
        <v>152361.59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4825339.99</v>
      </c>
      <c r="C18" s="16">
        <f>SUM(C19:C21)</f>
        <v>291839.74</v>
      </c>
      <c r="D18" s="16">
        <f t="shared" ref="D18:G18" si="5">SUM(D19:D21)</f>
        <v>5117179.7300000004</v>
      </c>
      <c r="E18" s="16">
        <f t="shared" si="5"/>
        <v>1159221.42</v>
      </c>
      <c r="F18" s="16">
        <f t="shared" si="5"/>
        <v>1153297.46</v>
      </c>
      <c r="G18" s="16">
        <f t="shared" si="5"/>
        <v>3957958.3100000005</v>
      </c>
      <c r="H18" s="7">
        <v>0</v>
      </c>
    </row>
    <row r="19" spans="1:8" x14ac:dyDescent="0.2">
      <c r="A19" s="9" t="s">
        <v>13</v>
      </c>
      <c r="B19" s="17">
        <v>4825339.99</v>
      </c>
      <c r="C19" s="17">
        <v>291839.74</v>
      </c>
      <c r="D19" s="17">
        <f t="shared" ref="D19:D21" si="6">B19+C19</f>
        <v>5117179.7300000004</v>
      </c>
      <c r="E19" s="17">
        <v>1159221.42</v>
      </c>
      <c r="F19" s="17">
        <v>1153297.46</v>
      </c>
      <c r="G19" s="17">
        <f t="shared" ref="G19:G21" si="7">D19-E19</f>
        <v>3957958.3100000005</v>
      </c>
      <c r="H19" s="7" t="s">
        <v>47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15952116.040000001</v>
      </c>
      <c r="C36" s="18">
        <f t="shared" si="17"/>
        <v>398167</v>
      </c>
      <c r="D36" s="18">
        <f t="shared" si="17"/>
        <v>16350283.040000001</v>
      </c>
      <c r="E36" s="18">
        <f t="shared" si="17"/>
        <v>3279465.23</v>
      </c>
      <c r="F36" s="18">
        <f t="shared" si="17"/>
        <v>3273541.27</v>
      </c>
      <c r="G36" s="18">
        <f t="shared" si="17"/>
        <v>13070817.810000001</v>
      </c>
    </row>
    <row r="38" spans="1:8" x14ac:dyDescent="0.2">
      <c r="A38" s="11" t="s">
        <v>60</v>
      </c>
    </row>
    <row r="45" spans="1:8" ht="15" x14ac:dyDescent="0.25">
      <c r="A45" s="25"/>
      <c r="B45" s="25"/>
      <c r="C45" s="25"/>
      <c r="D45" s="25"/>
      <c r="E45" s="25"/>
    </row>
    <row r="46" spans="1:8" ht="15" x14ac:dyDescent="0.25">
      <c r="A46" s="25"/>
      <c r="B46" s="25"/>
      <c r="C46" s="25"/>
      <c r="D46" s="25"/>
      <c r="E46" s="25"/>
    </row>
    <row r="47" spans="1:8" ht="15" x14ac:dyDescent="0.25">
      <c r="A47" s="25"/>
      <c r="B47" s="25"/>
      <c r="C47" s="25"/>
      <c r="D47" s="25"/>
      <c r="E47" s="25"/>
    </row>
  </sheetData>
  <sheetProtection formatCells="0" formatColumns="0" formatRows="0" autoFilter="0"/>
  <protectedRanges>
    <protectedRange sqref="C37:G65521 A37:B41 A42:A44 B43:B44 A45:B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2025-04-30T18:57:06Z</cp:lastPrinted>
  <dcterms:created xsi:type="dcterms:W3CDTF">2012-12-11T21:13:37Z</dcterms:created>
  <dcterms:modified xsi:type="dcterms:W3CDTF">2025-04-30T18:58:07Z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