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D16" i="4" l="1"/>
  <c r="H16" i="4" l="1"/>
  <c r="H5" i="4"/>
  <c r="H22" i="4" l="1"/>
  <c r="H31" i="4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D37" i="4"/>
  <c r="D39" i="4" s="1"/>
  <c r="C37" i="4"/>
  <c r="C39" i="4" s="1"/>
  <c r="H35" i="4"/>
  <c r="H34" i="4"/>
  <c r="H33" i="4"/>
  <c r="H32" i="4"/>
  <c r="H29" i="4"/>
  <c r="H28" i="4"/>
  <c r="H27" i="4"/>
  <c r="H26" i="4"/>
  <c r="H25" i="4"/>
  <c r="H24" i="4"/>
  <c r="H23" i="4"/>
  <c r="G16" i="4"/>
  <c r="F16" i="4"/>
  <c r="C16" i="4"/>
  <c r="H14" i="4"/>
  <c r="H13" i="4"/>
  <c r="H12" i="4"/>
  <c r="H11" i="4"/>
  <c r="H10" i="4"/>
  <c r="H9" i="4"/>
  <c r="H8" i="4"/>
  <c r="H7" i="4"/>
  <c r="H6" i="4"/>
  <c r="E39" i="4" l="1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<sst xmlns="http://schemas.openxmlformats.org/spreadsheetml/2006/main" count="99" uniqueCount="51">
  <si>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</si>
  <si>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</si>
  <si>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</si>
  <si>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</si>
  <si>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</si>
  <si>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</si>
  <si>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</si>
  <si>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</si>
  <si>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</si>
  <si>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</si>
  <si>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</si>
  <si>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</si>
  <si>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</si>
  <si>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</si>
  <si>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</si>
  <si>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</si>
  <si>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</si>
  <si>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</si>
  <si>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</si>
  <si>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</si>
  <si>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</si>
  <si>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</si>
  <si>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</si>
  <si>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</si>
  <si>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</si>
  <si>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</si>
  <si>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</si>
  <si>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</si>
  <si>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</si>
  <si>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</si>
  <si>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</si>
  <si>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</si>
  <si>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</si>
  <si>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</si>
  <si>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</si>
  <si>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</si>
  <si>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</si>
  <si>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</si>
  <si>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</si>
  <si>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</si>
  <si>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</si>
  <si>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</si>
  <si>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</si>
  <si>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</si>
  <si>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</si>
  <si>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</si>
  <si>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</si>
  <si>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</si>
  <si>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</si>
  <si>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 
Estado Analítico de Ingresos 
Del 1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</si>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</sst>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13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7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E16" sqref="E1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0</v>
      </c>
      <c r="E5" s="47">
        <v>18497121.5</v>
      </c>
      <c r="F5" s="21">
        <v>14435472.199999999</v>
      </c>
      <c r="G5" s="21">
        <v>14435472.199999999</v>
      </c>
      <c r="H5" s="21">
        <f>G5-C5</f>
        <v>-4061649.3000000007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48">
        <v>0</v>
      </c>
      <c r="F6" s="22">
        <v>0</v>
      </c>
      <c r="G6" s="22">
        <v>0</v>
      </c>
      <c r="H6" s="22">
        <f t="shared" ref="H6:H9" si="0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-4620390.84</v>
      </c>
      <c r="E7" s="48">
        <v>1315000</v>
      </c>
      <c r="F7" s="22">
        <v>42700</v>
      </c>
      <c r="G7" s="22">
        <v>42700</v>
      </c>
      <c r="H7" s="22">
        <f t="shared" si="0"/>
        <v>-5892690.8399999999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0</v>
      </c>
      <c r="E8" s="48">
        <v>26042400.510000002</v>
      </c>
      <c r="F8" s="22">
        <v>5119509.57</v>
      </c>
      <c r="G8" s="22">
        <v>5119509.57</v>
      </c>
      <c r="H8" s="22">
        <f t="shared" si="0"/>
        <v>-20922890.940000001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0</v>
      </c>
      <c r="E9" s="48">
        <v>4186177.3</v>
      </c>
      <c r="F9" s="22">
        <v>899128.52</v>
      </c>
      <c r="G9" s="22">
        <v>899128.52</v>
      </c>
      <c r="H9" s="22">
        <f t="shared" si="0"/>
        <v>-3287048.78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0</v>
      </c>
      <c r="E10" s="48">
        <v>2185220.64</v>
      </c>
      <c r="F10" s="22">
        <v>653058.48</v>
      </c>
      <c r="G10" s="22">
        <v>653058.48</v>
      </c>
      <c r="H10" s="22">
        <f t="shared" ref="H10:H13" si="1">G10-C10</f>
        <v>-1532162.1600000001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48">
        <v>0</v>
      </c>
      <c r="F11" s="22">
        <v>0</v>
      </c>
      <c r="G11" s="22">
        <v>0</v>
      </c>
      <c r="H11" s="22">
        <f t="shared" si="1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-16110148.220000001</v>
      </c>
      <c r="E12" s="48">
        <v>345271186.89999998</v>
      </c>
      <c r="F12" s="22">
        <v>89274066.319999993</v>
      </c>
      <c r="G12" s="22">
        <v>89274066.319999993</v>
      </c>
      <c r="H12" s="22">
        <f t="shared" si="1"/>
        <v>-272107268.80000001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48">
        <v>0</v>
      </c>
      <c r="F13" s="22">
        <v>0</v>
      </c>
      <c r="G13" s="22">
        <v>0</v>
      </c>
      <c r="H13" s="22">
        <f t="shared" si="1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101699273.5</v>
      </c>
      <c r="E14" s="48">
        <v>101699273.5</v>
      </c>
      <c r="F14" s="22">
        <v>38668784.170000002</v>
      </c>
      <c r="G14" s="22">
        <v>38668784.170000002</v>
      </c>
      <c r="H14" s="22">
        <f t="shared" ref="H14" si="2">G14-C14</f>
        <v>38668784.170000002</v>
      </c>
      <c r="I14" s="45" t="s">
        <v>45</v>
      </c>
    </row>
    <row r="15" spans="1:9" x14ac:dyDescent="0.2">
      <c r="A15" s="33"/>
      <c r="C15" s="13"/>
      <c r="D15" s="13"/>
      <c r="E15" s="46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>SUM(D5:D14)</f>
        <v>80722888.739999995</v>
      </c>
      <c r="E16" s="49">
        <v>499196380.34999996</v>
      </c>
      <c r="F16" s="23">
        <f t="shared" ref="F16:G16" si="3">SUM(F5:F14)</f>
        <v>149092719.25999999</v>
      </c>
      <c r="G16" s="11">
        <f t="shared" si="3"/>
        <v>149092719.25999999</v>
      </c>
      <c r="H16" s="12">
        <f>SUM(H5:H14)</f>
        <v>-269380772.34999996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4">SUM(C22+C23+C24+C25+C26+C27+C28+C29)</f>
        <v>418473491.61000001</v>
      </c>
      <c r="D21" s="24">
        <f t="shared" si="4"/>
        <v>-20976384.760000002</v>
      </c>
      <c r="E21" s="50">
        <v>397497106.84999996</v>
      </c>
      <c r="F21" s="24">
        <f t="shared" si="4"/>
        <v>110423935.08999999</v>
      </c>
      <c r="G21" s="24">
        <f t="shared" si="4"/>
        <v>110423935.08999999</v>
      </c>
      <c r="H21" s="24">
        <f t="shared" si="4"/>
        <v>-308049556.51999998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0</v>
      </c>
      <c r="E22" s="51">
        <v>18497121.5</v>
      </c>
      <c r="F22" s="25">
        <v>14435472.199999999</v>
      </c>
      <c r="G22" s="25">
        <v>14435472.199999999</v>
      </c>
      <c r="H22" s="25">
        <f t="shared" ref="H22:H25" si="5">G22-C22</f>
        <v>-4061649.3000000007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51"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-4620390.84</v>
      </c>
      <c r="E24" s="51">
        <v>1315000</v>
      </c>
      <c r="F24" s="25">
        <v>42700</v>
      </c>
      <c r="G24" s="25">
        <v>42700</v>
      </c>
      <c r="H24" s="25">
        <f t="shared" si="5"/>
        <v>-5892690.8399999999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0</v>
      </c>
      <c r="E25" s="51">
        <v>26042400.510000002</v>
      </c>
      <c r="F25" s="25">
        <v>5119509.57</v>
      </c>
      <c r="G25" s="25">
        <v>5119509.57</v>
      </c>
      <c r="H25" s="25">
        <f t="shared" si="5"/>
        <v>-20922890.940000001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0</v>
      </c>
      <c r="E26" s="51">
        <v>4186177.3</v>
      </c>
      <c r="F26" s="25">
        <v>899128.52</v>
      </c>
      <c r="G26" s="25">
        <v>899128.52</v>
      </c>
      <c r="H26" s="25">
        <f t="shared" ref="H26" si="6">G26-C26</f>
        <v>-3287048.78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0</v>
      </c>
      <c r="E27" s="51">
        <v>2185220.64</v>
      </c>
      <c r="F27" s="25">
        <v>653058.48</v>
      </c>
      <c r="G27" s="25">
        <v>653058.48</v>
      </c>
      <c r="H27" s="25">
        <f t="shared" ref="H27:H29" si="7">G27-C27</f>
        <v>-1532162.1600000001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-16110148.220000001</v>
      </c>
      <c r="E28" s="51">
        <v>345271186.89999998</v>
      </c>
      <c r="F28" s="25">
        <v>89274066.319999993</v>
      </c>
      <c r="G28" s="25">
        <v>89274066.319999993</v>
      </c>
      <c r="H28" s="25">
        <f t="shared" si="7"/>
        <v>-272107268.80000001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51">
        <v>0</v>
      </c>
      <c r="F29" s="25">
        <v>0</v>
      </c>
      <c r="G29" s="25">
        <v>0</v>
      </c>
      <c r="H29" s="25">
        <f t="shared" si="7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51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8">SUM(C32:C35)</f>
        <v>0</v>
      </c>
      <c r="D31" s="26">
        <f t="shared" si="8"/>
        <v>0</v>
      </c>
      <c r="E31" s="52">
        <v>0</v>
      </c>
      <c r="F31" s="26">
        <f t="shared" si="8"/>
        <v>0</v>
      </c>
      <c r="G31" s="26">
        <f t="shared" si="8"/>
        <v>0</v>
      </c>
      <c r="H31" s="26">
        <f t="shared" si="8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51"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51">
        <v>0</v>
      </c>
      <c r="F33" s="25">
        <v>0</v>
      </c>
      <c r="G33" s="25">
        <v>0</v>
      </c>
      <c r="H33" s="25">
        <f t="shared" ref="H33:H34" si="9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51">
        <v>0</v>
      </c>
      <c r="F34" s="25">
        <v>0</v>
      </c>
      <c r="G34" s="25">
        <v>0</v>
      </c>
      <c r="H34" s="25">
        <f t="shared" si="9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51">
        <v>0</v>
      </c>
      <c r="F35" s="25">
        <v>0</v>
      </c>
      <c r="G35" s="25">
        <v>0</v>
      </c>
      <c r="H35" s="25">
        <f t="shared" ref="H35" si="10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51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1">SUM(C38)</f>
        <v>0</v>
      </c>
      <c r="D37" s="26">
        <f t="shared" si="11"/>
        <v>101699273.5</v>
      </c>
      <c r="E37" s="52">
        <v>101699273.5</v>
      </c>
      <c r="F37" s="26">
        <f t="shared" si="11"/>
        <v>38668784.170000002</v>
      </c>
      <c r="G37" s="26">
        <f t="shared" si="11"/>
        <v>38668784.170000002</v>
      </c>
      <c r="H37" s="26">
        <f t="shared" si="11"/>
        <v>38668784.170000002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101699273.5</v>
      </c>
      <c r="E38" s="51">
        <v>101699273.5</v>
      </c>
      <c r="F38" s="25">
        <v>38668784.170000002</v>
      </c>
      <c r="G38" s="25">
        <v>38668784.170000002</v>
      </c>
      <c r="H38" s="25">
        <f>G38-C38</f>
        <v>38668784.170000002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2">SUM(D37+D31+D21)</f>
        <v>80722888.739999995</v>
      </c>
      <c r="E39" s="23">
        <f t="shared" si="12"/>
        <v>499196380.34999996</v>
      </c>
      <c r="F39" s="23">
        <f t="shared" si="12"/>
        <v>149092719.25999999</v>
      </c>
      <c r="G39" s="23">
        <f t="shared" si="12"/>
        <v>149092719.25999999</v>
      </c>
      <c r="H39" s="12">
        <f t="shared" si="12"/>
        <v>-269380772.34999996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6" spans="1:9" x14ac:dyDescent="0.2">
      <c r="A46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2019-04-27T15:01:21Z</cp:lastPrinted>
  <dcterms:created xsi:type="dcterms:W3CDTF">2012-12-11T20:48:19Z</dcterms:created>
  <dcterms:modified xsi:type="dcterms:W3CDTF">2019-05-01T15:48:33Z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