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<sst xmlns="http://schemas.openxmlformats.org/spreadsheetml/2006/main" count="27" uniqueCount="27">
  <si>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</si>
  <si>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</si>
  <si>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</si>
  <si>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</si>
  <si>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</si>
  <si>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</si>
  <si>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</si>
  <si>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</si>
  <si>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</si>
  <si>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</si>
  <si>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</si>
  <si>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</si>
  <si>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</si>
  <si>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</si>
  <si>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</si>
  <si>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</si>
  <si>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</si>
  <si>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</si>
  <si>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</si>
  <si>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</si>
  <si>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</si>
  <si>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</si>
  <si>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</si>
  <si>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</si>
  <si>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</si>
  <si>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</si>
  <si>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 
Estado Analitico del Activo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</si>
</sst>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441300495.80000001</v>
      </c>
      <c r="D4" s="13">
        <f>SUM(D6+D15)</f>
        <v>934523198.56000006</v>
      </c>
      <c r="E4" s="13">
        <f>SUM(E6+E15)</f>
        <v>921354960.9000001</v>
      </c>
      <c r="F4" s="13">
        <f>SUM(F6+F15)</f>
        <v>454468733.46000016</v>
      </c>
      <c r="G4" s="13">
        <f>SUM(G6+G15)</f>
        <v>13168237.660000078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170070782.38999999</v>
      </c>
      <c r="D6" s="13">
        <f>SUM(D7:D13)</f>
        <v>860657837.70000005</v>
      </c>
      <c r="E6" s="13">
        <f>SUM(E7:E13)</f>
        <v>847635180.03000009</v>
      </c>
      <c r="F6" s="13">
        <f>SUM(F7:F13)</f>
        <v>183093440.06000009</v>
      </c>
      <c r="G6" s="18">
        <f>SUM(G7:G13)</f>
        <v>13022657.670000084</v>
      </c>
    </row>
    <row r="7" spans="1:7" x14ac:dyDescent="0.2">
      <c r="A7" s="3">
        <v>1110</v>
      </c>
      <c r="B7" s="7" t="s">
        <v>9</v>
      </c>
      <c r="C7" s="18">
        <v>129034924.31</v>
      </c>
      <c r="D7" s="18">
        <v>603957055.61000001</v>
      </c>
      <c r="E7" s="18">
        <v>564824169.12</v>
      </c>
      <c r="F7" s="18">
        <f>C7+D7-E7</f>
        <v>168167810.80000007</v>
      </c>
      <c r="G7" s="18">
        <f t="shared" ref="G7:G13" si="0">F7-C7</f>
        <v>39132886.490000069</v>
      </c>
    </row>
    <row r="8" spans="1:7" x14ac:dyDescent="0.2">
      <c r="A8" s="3">
        <v>1120</v>
      </c>
      <c r="B8" s="7" t="s">
        <v>10</v>
      </c>
      <c r="C8" s="18">
        <v>9074391.6600000001</v>
      </c>
      <c r="D8" s="18">
        <v>245631768.74000001</v>
      </c>
      <c r="E8" s="18">
        <v>247284061.06999999</v>
      </c>
      <c r="F8" s="18">
        <f t="shared" ref="F8:F13" si="1">C8+D8-E8</f>
        <v>7422099.3300000131</v>
      </c>
      <c r="G8" s="18">
        <f t="shared" si="0"/>
        <v>-1652292.329999987</v>
      </c>
    </row>
    <row r="9" spans="1:7" x14ac:dyDescent="0.2">
      <c r="A9" s="3">
        <v>1130</v>
      </c>
      <c r="B9" s="7" t="s">
        <v>11</v>
      </c>
      <c r="C9" s="18">
        <v>31961466.420000002</v>
      </c>
      <c r="D9" s="18">
        <v>11069013.35</v>
      </c>
      <c r="E9" s="18">
        <v>35526949.840000004</v>
      </c>
      <c r="F9" s="18">
        <f t="shared" si="1"/>
        <v>7503529.9299999997</v>
      </c>
      <c r="G9" s="18">
        <f t="shared" si="0"/>
        <v>-24457936.490000002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271229713.41000003</v>
      </c>
      <c r="D15" s="13">
        <f>SUM(D16:D24)</f>
        <v>73865360.859999999</v>
      </c>
      <c r="E15" s="13">
        <f>SUM(E16:E24)</f>
        <v>73719780.870000005</v>
      </c>
      <c r="F15" s="13">
        <f>SUM(F16:F24)</f>
        <v>271375293.40000004</v>
      </c>
      <c r="G15" s="13">
        <f>SUM(G16:G24)</f>
        <v>145579.98999999464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224535853.16999999</v>
      </c>
      <c r="D18" s="19">
        <v>71233524.909999996</v>
      </c>
      <c r="E18" s="19">
        <v>73686961.870000005</v>
      </c>
      <c r="F18" s="19">
        <f t="shared" si="3"/>
        <v>222082416.20999998</v>
      </c>
      <c r="G18" s="19">
        <f t="shared" si="2"/>
        <v>-2453436.9600000083</v>
      </c>
    </row>
    <row r="19" spans="1:7" x14ac:dyDescent="0.2">
      <c r="A19" s="3">
        <v>1240</v>
      </c>
      <c r="B19" s="7" t="s">
        <v>18</v>
      </c>
      <c r="C19" s="18">
        <v>79484506.230000004</v>
      </c>
      <c r="D19" s="18">
        <v>2623035.9500000002</v>
      </c>
      <c r="E19" s="18">
        <v>32819</v>
      </c>
      <c r="F19" s="18">
        <f t="shared" si="3"/>
        <v>82074723.180000007</v>
      </c>
      <c r="G19" s="18">
        <f t="shared" si="2"/>
        <v>2590216.950000003</v>
      </c>
    </row>
    <row r="20" spans="1:7" x14ac:dyDescent="0.2">
      <c r="A20" s="3">
        <v>1250</v>
      </c>
      <c r="B20" s="7" t="s">
        <v>19</v>
      </c>
      <c r="C20" s="18">
        <v>111566.91</v>
      </c>
      <c r="D20" s="18">
        <v>8800</v>
      </c>
      <c r="E20" s="18">
        <v>0</v>
      </c>
      <c r="F20" s="18">
        <f t="shared" si="3"/>
        <v>120366.91</v>
      </c>
      <c r="G20" s="18">
        <f t="shared" si="2"/>
        <v>8800</v>
      </c>
    </row>
    <row r="21" spans="1:7" x14ac:dyDescent="0.2">
      <c r="A21" s="3">
        <v>1260</v>
      </c>
      <c r="B21" s="7" t="s">
        <v>20</v>
      </c>
      <c r="C21" s="18">
        <v>-34078972.57</v>
      </c>
      <c r="D21" s="18">
        <v>0</v>
      </c>
      <c r="E21" s="18">
        <v>0</v>
      </c>
      <c r="F21" s="18">
        <f t="shared" si="3"/>
        <v>-34078972.57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  <row r="27" spans="1:7" x14ac:dyDescent="0.2">
      <c r="B27" s="24" t="s">
        <v>25</v>
      </c>
      <c r="C27" s="24"/>
      <c r="D27" s="24"/>
      <c r="E27" s="24"/>
      <c r="F27" s="24"/>
      <c r="G27" s="24"/>
    </row>
  </sheetData>
  <sheetProtection formatCells="0" formatColumns="0" formatRows="0" autoFilter="0"/>
  <mergeCells count="3">
    <mergeCell ref="A1:G1"/>
    <mergeCell ref="B26:G26"/>
    <mergeCell ref="B27:G27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2019-07-29T14:16:36Z</cp:lastPrinted>
  <dcterms:created xsi:type="dcterms:W3CDTF">2014-02-09T04:04:15Z</dcterms:created>
  <dcterms:modified xsi:type="dcterms:W3CDTF">2019-07-29T14:17:02Z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