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9\2. Trimestre 2019\"/>
    </mc:Choice>
  </mc:AlternateContent>
  <bookViews>
    <workbookView xWindow="0" yWindow="0" windowWidth="15360" windowHeight="8340" tabRatio="885"/>
  </bookViews>
  <sheets>
    <sheet name="COG" sheetId="6" r:id="rId1"/>
  </sheets>
  <definedNames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71" i="6" l="1"/>
  <c r="D14" i="6"/>
  <c r="D13" i="6"/>
  <c r="E6" i="6" l="1"/>
  <c r="H6" i="6" s="1"/>
  <c r="E7" i="6"/>
  <c r="H7" i="6" s="1"/>
  <c r="E8" i="6"/>
  <c r="H8" i="6" s="1"/>
  <c r="E9" i="6"/>
  <c r="H9" i="6" s="1"/>
  <c r="E10" i="6"/>
  <c r="H10" i="6" s="1"/>
  <c r="E11" i="6"/>
  <c r="E12" i="6"/>
  <c r="H12" i="6" s="1"/>
  <c r="H76" i="6"/>
  <c r="H75" i="6"/>
  <c r="H74" i="6"/>
  <c r="H73" i="6"/>
  <c r="H72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0" i="6"/>
  <c r="H46" i="6"/>
  <c r="H41" i="6"/>
  <c r="H40" i="6"/>
  <c r="H39" i="6"/>
  <c r="H34" i="6"/>
  <c r="H19" i="6"/>
  <c r="H11" i="6"/>
  <c r="E76" i="6"/>
  <c r="E75" i="6"/>
  <c r="E74" i="6"/>
  <c r="E73" i="6"/>
  <c r="E72" i="6"/>
  <c r="E71" i="6"/>
  <c r="E70" i="6"/>
  <c r="H70" i="6" s="1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H54" i="6" s="1"/>
  <c r="E52" i="6"/>
  <c r="H52" i="6" s="1"/>
  <c r="E51" i="6"/>
  <c r="H51" i="6" s="1"/>
  <c r="E50" i="6"/>
  <c r="E49" i="6"/>
  <c r="H49" i="6" s="1"/>
  <c r="E48" i="6"/>
  <c r="H48" i="6" s="1"/>
  <c r="E47" i="6"/>
  <c r="H47" i="6" s="1"/>
  <c r="E46" i="6"/>
  <c r="E45" i="6"/>
  <c r="H45" i="6" s="1"/>
  <c r="E44" i="6"/>
  <c r="H44" i="6" s="1"/>
  <c r="E42" i="6"/>
  <c r="H42" i="6" s="1"/>
  <c r="E41" i="6"/>
  <c r="E40" i="6"/>
  <c r="E39" i="6"/>
  <c r="E38" i="6"/>
  <c r="H38" i="6" s="1"/>
  <c r="E37" i="6"/>
  <c r="H37" i="6" s="1"/>
  <c r="E36" i="6"/>
  <c r="H36" i="6" s="1"/>
  <c r="E35" i="6"/>
  <c r="H35" i="6" s="1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5" i="6"/>
  <c r="C69" i="6"/>
  <c r="C65" i="6"/>
  <c r="C57" i="6"/>
  <c r="C53" i="6"/>
  <c r="C43" i="6"/>
  <c r="C33" i="6"/>
  <c r="C23" i="6"/>
  <c r="C13" i="6"/>
  <c r="C5" i="6"/>
  <c r="E69" i="6" l="1"/>
  <c r="H69" i="6" s="1"/>
  <c r="E53" i="6"/>
  <c r="H53" i="6" s="1"/>
  <c r="E43" i="6"/>
  <c r="H43" i="6" s="1"/>
  <c r="E33" i="6"/>
  <c r="H33" i="6" s="1"/>
  <c r="E23" i="6"/>
  <c r="H23" i="6" s="1"/>
  <c r="G77" i="6"/>
  <c r="F77" i="6"/>
  <c r="D77" i="6"/>
  <c r="E13" i="6"/>
  <c r="H13" i="6" s="1"/>
  <c r="C77" i="6"/>
  <c r="E5" i="6"/>
  <c r="E77" i="6" l="1"/>
  <c r="H5" i="6"/>
  <c r="H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<sst xmlns="http://schemas.openxmlformats.org/spreadsheetml/2006/main" count="85" uniqueCount="85">
  <si>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</si>
  <si>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</si>
  <si>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</si>
  <si>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</si>
  <si>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</si>
  <si>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</si>
  <si>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</si>
  <si>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</si>
  <si>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</si>
  <si>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</si>
  <si>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</si>
  <si>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</si>
  <si>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</si>
  <si>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</si>
  <si>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</si>
  <si>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</si>
  <si>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</si>
  <si>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</si>
  <si>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</si>
  <si>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</si>
  <si>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</si>
  <si>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</si>
  <si>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</si>
  <si>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</si>
  <si>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</si>
  <si>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</si>
  <si>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</si>
  <si>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</si>
  <si>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</si>
  <si>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</si>
  <si>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</si>
  <si>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</si>
  <si>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</si>
  <si>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</si>
  <si>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</si>
  <si>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</si>
  <si>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</si>
  <si>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</si>
  <si>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</si>
  <si>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</si>
  <si>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</si>
  <si>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</si>
  <si>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</si>
  <si>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</si>
  <si>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</si>
  <si>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</si>
  <si>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</si>
  <si>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</si>
  <si>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</si>
  <si>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</si>
  <si>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</si>
  <si>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</si>
  <si>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</si>
  <si>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</si>
  <si>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</si>
  <si>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</si>
  <si>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</si>
  <si>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</si>
  <si>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</si>
  <si>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</si>
  <si>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</si>
  <si>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</si>
  <si>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</si>
  <si>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</si>
  <si>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</si>
  <si>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</si>
  <si>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</si>
  <si>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</si>
  <si>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</si>
  <si>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</si>
  <si>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</si>
  <si>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</si>
  <si>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</si>
  <si>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</si>
  <si>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</si>
  <si>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</si>
  <si>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</si>
  <si>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</si>
  <si>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</si>
  <si>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</si>
  <si>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</si>
  <si>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</si>
  <si>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</si>
  <si>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de Valle de Santiago, Gto.
Estado Analítico del Ejercicio del Presupuesto de Egresos
Clasificación por Objeto del Gasto (Capítulo y Concepto)
Del 1 de Enero al 30 de Junio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</si>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</sst>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0" fillId="0" borderId="0" xfId="0" applyNumberFormat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6" t="s">
        <v>83</v>
      </c>
      <c r="B1" s="17"/>
      <c r="C1" s="17"/>
      <c r="D1" s="17"/>
      <c r="E1" s="17"/>
      <c r="F1" s="17"/>
      <c r="G1" s="17"/>
      <c r="H1" s="18"/>
    </row>
    <row r="2" spans="1:8" x14ac:dyDescent="0.2">
      <c r="A2" s="21" t="s">
        <v>9</v>
      </c>
      <c r="B2" s="22"/>
      <c r="C2" s="16" t="s">
        <v>15</v>
      </c>
      <c r="D2" s="17"/>
      <c r="E2" s="17"/>
      <c r="F2" s="17"/>
      <c r="G2" s="18"/>
      <c r="H2" s="19" t="s">
        <v>14</v>
      </c>
    </row>
    <row r="3" spans="1:8" ht="24.95" customHeight="1" x14ac:dyDescent="0.2">
      <c r="A3" s="23"/>
      <c r="B3" s="24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20"/>
    </row>
    <row r="4" spans="1:8" x14ac:dyDescent="0.2">
      <c r="A4" s="25"/>
      <c r="B4" s="26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3" t="s">
        <v>16</v>
      </c>
      <c r="B5" s="2"/>
      <c r="C5" s="9">
        <f>SUM(C6:C12)</f>
        <v>153894195.25</v>
      </c>
      <c r="D5" s="9">
        <f>SUM(D6:D12)</f>
        <v>2344226.6800000002</v>
      </c>
      <c r="E5" s="9">
        <f>C5+D5</f>
        <v>156238421.93000001</v>
      </c>
      <c r="F5" s="9">
        <f>SUM(F6:F12)</f>
        <v>60886239.930000007</v>
      </c>
      <c r="G5" s="9">
        <f>SUM(G6:G12)</f>
        <v>60114692.739999995</v>
      </c>
      <c r="H5" s="9">
        <f>E5-F5</f>
        <v>95352182</v>
      </c>
    </row>
    <row r="6" spans="1:8" x14ac:dyDescent="0.2">
      <c r="A6" s="14">
        <v>1100</v>
      </c>
      <c r="B6" s="6" t="s">
        <v>25</v>
      </c>
      <c r="C6" s="10">
        <v>98978295.120000005</v>
      </c>
      <c r="D6" s="10">
        <v>259165.69</v>
      </c>
      <c r="E6" s="10">
        <f t="shared" ref="E6:E69" si="0">C6+D6</f>
        <v>99237460.810000002</v>
      </c>
      <c r="F6" s="10">
        <v>45525068.880000003</v>
      </c>
      <c r="G6" s="10">
        <v>45523895.299999997</v>
      </c>
      <c r="H6" s="10">
        <f t="shared" ref="H6:H69" si="1">E6-F6</f>
        <v>53712391.93</v>
      </c>
    </row>
    <row r="7" spans="1:8" x14ac:dyDescent="0.2">
      <c r="A7" s="14">
        <v>1200</v>
      </c>
      <c r="B7" s="6" t="s">
        <v>26</v>
      </c>
      <c r="C7" s="10">
        <v>1840200</v>
      </c>
      <c r="D7" s="10">
        <v>628779.39</v>
      </c>
      <c r="E7" s="10">
        <f t="shared" si="0"/>
        <v>2468979.39</v>
      </c>
      <c r="F7" s="10">
        <v>727346.01</v>
      </c>
      <c r="G7" s="10">
        <v>727346.01</v>
      </c>
      <c r="H7" s="10">
        <f t="shared" si="1"/>
        <v>1741633.3800000001</v>
      </c>
    </row>
    <row r="8" spans="1:8" x14ac:dyDescent="0.2">
      <c r="A8" s="14">
        <v>1300</v>
      </c>
      <c r="B8" s="6" t="s">
        <v>27</v>
      </c>
      <c r="C8" s="10">
        <v>20819857</v>
      </c>
      <c r="D8" s="10">
        <v>-208757</v>
      </c>
      <c r="E8" s="10">
        <f t="shared" si="0"/>
        <v>20611100</v>
      </c>
      <c r="F8" s="10">
        <v>1344775.24</v>
      </c>
      <c r="G8" s="10">
        <v>1324336.27</v>
      </c>
      <c r="H8" s="10">
        <f t="shared" si="1"/>
        <v>19266324.760000002</v>
      </c>
    </row>
    <row r="9" spans="1:8" x14ac:dyDescent="0.2">
      <c r="A9" s="14">
        <v>1400</v>
      </c>
      <c r="B9" s="6" t="s">
        <v>1</v>
      </c>
      <c r="C9" s="10">
        <v>10000000</v>
      </c>
      <c r="D9" s="10">
        <v>-700000</v>
      </c>
      <c r="E9" s="10">
        <f t="shared" si="0"/>
        <v>9300000</v>
      </c>
      <c r="F9" s="10">
        <v>3532243.39</v>
      </c>
      <c r="G9" s="10">
        <v>2782308.75</v>
      </c>
      <c r="H9" s="10">
        <f t="shared" si="1"/>
        <v>5767756.6099999994</v>
      </c>
    </row>
    <row r="10" spans="1:8" x14ac:dyDescent="0.2">
      <c r="A10" s="14">
        <v>1500</v>
      </c>
      <c r="B10" s="6" t="s">
        <v>28</v>
      </c>
      <c r="C10" s="10">
        <v>22135843.129999999</v>
      </c>
      <c r="D10" s="10">
        <v>2365038.6</v>
      </c>
      <c r="E10" s="10">
        <f t="shared" si="0"/>
        <v>24500881.73</v>
      </c>
      <c r="F10" s="10">
        <v>9756806.4100000001</v>
      </c>
      <c r="G10" s="10">
        <v>9756806.4100000001</v>
      </c>
      <c r="H10" s="10">
        <f t="shared" si="1"/>
        <v>14744075.32</v>
      </c>
    </row>
    <row r="11" spans="1:8" x14ac:dyDescent="0.2">
      <c r="A11" s="14">
        <v>1600</v>
      </c>
      <c r="B11" s="6" t="s">
        <v>2</v>
      </c>
      <c r="C11" s="10">
        <v>0</v>
      </c>
      <c r="D11" s="10">
        <v>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14">
        <v>1700</v>
      </c>
      <c r="B12" s="6" t="s">
        <v>29</v>
      </c>
      <c r="C12" s="10">
        <v>120000</v>
      </c>
      <c r="D12" s="10">
        <v>0</v>
      </c>
      <c r="E12" s="10">
        <f t="shared" si="0"/>
        <v>120000</v>
      </c>
      <c r="F12" s="10">
        <v>0</v>
      </c>
      <c r="G12" s="10">
        <v>0</v>
      </c>
      <c r="H12" s="10">
        <f t="shared" si="1"/>
        <v>120000</v>
      </c>
    </row>
    <row r="13" spans="1:8" x14ac:dyDescent="0.2">
      <c r="A13" s="13" t="s">
        <v>17</v>
      </c>
      <c r="B13" s="2"/>
      <c r="C13" s="10">
        <f>SUM(C14:C22)</f>
        <v>27007949.809999999</v>
      </c>
      <c r="D13" s="10">
        <f>SUM(D14:D22)</f>
        <v>15821630.750000002</v>
      </c>
      <c r="E13" s="10">
        <f t="shared" si="0"/>
        <v>42829580.560000002</v>
      </c>
      <c r="F13" s="10">
        <f>SUM(F14:F22)</f>
        <v>8996282.6799999997</v>
      </c>
      <c r="G13" s="10">
        <f>SUM(G14:G22)</f>
        <v>8592873.0399999991</v>
      </c>
      <c r="H13" s="10">
        <f t="shared" si="1"/>
        <v>33833297.880000003</v>
      </c>
    </row>
    <row r="14" spans="1:8" x14ac:dyDescent="0.2">
      <c r="A14" s="14">
        <v>2100</v>
      </c>
      <c r="B14" s="6" t="s">
        <v>30</v>
      </c>
      <c r="C14" s="10">
        <v>3107136</v>
      </c>
      <c r="D14" s="10">
        <f>372282.4-16000</f>
        <v>356282.4</v>
      </c>
      <c r="E14" s="10">
        <f t="shared" si="0"/>
        <v>3463418.4</v>
      </c>
      <c r="F14" s="10">
        <v>1049446.06</v>
      </c>
      <c r="G14" s="10">
        <v>988648.71</v>
      </c>
      <c r="H14" s="10">
        <f t="shared" si="1"/>
        <v>2413972.34</v>
      </c>
    </row>
    <row r="15" spans="1:8" x14ac:dyDescent="0.2">
      <c r="A15" s="14">
        <v>2200</v>
      </c>
      <c r="B15" s="6" t="s">
        <v>31</v>
      </c>
      <c r="C15" s="10">
        <v>688840</v>
      </c>
      <c r="D15" s="10">
        <v>46415</v>
      </c>
      <c r="E15" s="10">
        <f t="shared" si="0"/>
        <v>735255</v>
      </c>
      <c r="F15" s="10">
        <v>176997.16</v>
      </c>
      <c r="G15" s="10">
        <v>151348.88</v>
      </c>
      <c r="H15" s="10">
        <f t="shared" si="1"/>
        <v>558257.84</v>
      </c>
    </row>
    <row r="16" spans="1:8" x14ac:dyDescent="0.2">
      <c r="A16" s="14">
        <v>2300</v>
      </c>
      <c r="B16" s="6" t="s">
        <v>32</v>
      </c>
      <c r="C16" s="10">
        <v>19740</v>
      </c>
      <c r="D16" s="10">
        <v>0</v>
      </c>
      <c r="E16" s="10">
        <f t="shared" si="0"/>
        <v>19740</v>
      </c>
      <c r="F16" s="10">
        <v>2936.18</v>
      </c>
      <c r="G16" s="10">
        <v>2936.18</v>
      </c>
      <c r="H16" s="10">
        <f t="shared" si="1"/>
        <v>16803.82</v>
      </c>
    </row>
    <row r="17" spans="1:8" x14ac:dyDescent="0.2">
      <c r="A17" s="14">
        <v>2400</v>
      </c>
      <c r="B17" s="6" t="s">
        <v>33</v>
      </c>
      <c r="C17" s="10">
        <v>5158138</v>
      </c>
      <c r="D17" s="10">
        <v>5923442.3700000001</v>
      </c>
      <c r="E17" s="10">
        <f t="shared" si="0"/>
        <v>11081580.370000001</v>
      </c>
      <c r="F17" s="10">
        <v>347979.26</v>
      </c>
      <c r="G17" s="10">
        <v>316292.06</v>
      </c>
      <c r="H17" s="10">
        <f t="shared" si="1"/>
        <v>10733601.110000001</v>
      </c>
    </row>
    <row r="18" spans="1:8" x14ac:dyDescent="0.2">
      <c r="A18" s="14">
        <v>2500</v>
      </c>
      <c r="B18" s="6" t="s">
        <v>34</v>
      </c>
      <c r="C18" s="10">
        <v>1003600</v>
      </c>
      <c r="D18" s="10">
        <v>224500</v>
      </c>
      <c r="E18" s="10">
        <f t="shared" si="0"/>
        <v>1228100</v>
      </c>
      <c r="F18" s="10">
        <v>122553.03</v>
      </c>
      <c r="G18" s="10">
        <v>108269.05</v>
      </c>
      <c r="H18" s="10">
        <f t="shared" si="1"/>
        <v>1105546.97</v>
      </c>
    </row>
    <row r="19" spans="1:8" x14ac:dyDescent="0.2">
      <c r="A19" s="14">
        <v>2600</v>
      </c>
      <c r="B19" s="6" t="s">
        <v>35</v>
      </c>
      <c r="C19" s="10">
        <v>11790334</v>
      </c>
      <c r="D19" s="10">
        <v>4261435.01</v>
      </c>
      <c r="E19" s="10">
        <f t="shared" si="0"/>
        <v>16051769.01</v>
      </c>
      <c r="F19" s="10">
        <v>5999062.4299999997</v>
      </c>
      <c r="G19" s="10">
        <v>5774790.8099999996</v>
      </c>
      <c r="H19" s="10">
        <f t="shared" si="1"/>
        <v>10052706.58</v>
      </c>
    </row>
    <row r="20" spans="1:8" x14ac:dyDescent="0.2">
      <c r="A20" s="14">
        <v>2700</v>
      </c>
      <c r="B20" s="6" t="s">
        <v>36</v>
      </c>
      <c r="C20" s="10">
        <v>1498360</v>
      </c>
      <c r="D20" s="10">
        <v>3188400</v>
      </c>
      <c r="E20" s="10">
        <f t="shared" si="0"/>
        <v>4686760</v>
      </c>
      <c r="F20" s="10">
        <v>95133.93</v>
      </c>
      <c r="G20" s="10">
        <v>91209.19</v>
      </c>
      <c r="H20" s="10">
        <f t="shared" si="1"/>
        <v>4591626.07</v>
      </c>
    </row>
    <row r="21" spans="1:8" x14ac:dyDescent="0.2">
      <c r="A21" s="14">
        <v>2800</v>
      </c>
      <c r="B21" s="6" t="s">
        <v>37</v>
      </c>
      <c r="C21" s="10">
        <v>50700</v>
      </c>
      <c r="D21" s="10">
        <v>1671000</v>
      </c>
      <c r="E21" s="10">
        <f t="shared" si="0"/>
        <v>1721700</v>
      </c>
      <c r="F21" s="10">
        <v>0</v>
      </c>
      <c r="G21" s="10">
        <v>0</v>
      </c>
      <c r="H21" s="10">
        <f t="shared" si="1"/>
        <v>1721700</v>
      </c>
    </row>
    <row r="22" spans="1:8" x14ac:dyDescent="0.2">
      <c r="A22" s="14">
        <v>2900</v>
      </c>
      <c r="B22" s="6" t="s">
        <v>38</v>
      </c>
      <c r="C22" s="10">
        <v>3691101.81</v>
      </c>
      <c r="D22" s="10">
        <v>150155.97</v>
      </c>
      <c r="E22" s="10">
        <f t="shared" si="0"/>
        <v>3841257.7800000003</v>
      </c>
      <c r="F22" s="10">
        <v>1202174.6299999999</v>
      </c>
      <c r="G22" s="10">
        <v>1159378.1599999999</v>
      </c>
      <c r="H22" s="10">
        <f t="shared" si="1"/>
        <v>2639083.1500000004</v>
      </c>
    </row>
    <row r="23" spans="1:8" x14ac:dyDescent="0.2">
      <c r="A23" s="13" t="s">
        <v>18</v>
      </c>
      <c r="B23" s="2"/>
      <c r="C23" s="10">
        <f>SUM(C24:C32)</f>
        <v>65429544.800000004</v>
      </c>
      <c r="D23" s="10">
        <f>SUM(D24:D32)</f>
        <v>8034772.5800000001</v>
      </c>
      <c r="E23" s="10">
        <f t="shared" si="0"/>
        <v>73464317.38000001</v>
      </c>
      <c r="F23" s="10">
        <f>SUM(F24:F32)</f>
        <v>20376364.899999999</v>
      </c>
      <c r="G23" s="10">
        <f>SUM(G24:G32)</f>
        <v>19949617.399999999</v>
      </c>
      <c r="H23" s="10">
        <f t="shared" si="1"/>
        <v>53087952.480000012</v>
      </c>
    </row>
    <row r="24" spans="1:8" x14ac:dyDescent="0.2">
      <c r="A24" s="14">
        <v>3100</v>
      </c>
      <c r="B24" s="6" t="s">
        <v>39</v>
      </c>
      <c r="C24" s="10">
        <v>13469493.810000001</v>
      </c>
      <c r="D24" s="10">
        <v>1233593</v>
      </c>
      <c r="E24" s="10">
        <f t="shared" si="0"/>
        <v>14703086.810000001</v>
      </c>
      <c r="F24" s="10">
        <v>5476553.1799999997</v>
      </c>
      <c r="G24" s="10">
        <v>5474928.1799999997</v>
      </c>
      <c r="H24" s="10">
        <f t="shared" si="1"/>
        <v>9226533.6300000008</v>
      </c>
    </row>
    <row r="25" spans="1:8" x14ac:dyDescent="0.2">
      <c r="A25" s="14">
        <v>3200</v>
      </c>
      <c r="B25" s="6" t="s">
        <v>40</v>
      </c>
      <c r="C25" s="10">
        <v>505080</v>
      </c>
      <c r="D25" s="10">
        <v>978300</v>
      </c>
      <c r="E25" s="10">
        <f t="shared" si="0"/>
        <v>1483380</v>
      </c>
      <c r="F25" s="10">
        <v>232237.96</v>
      </c>
      <c r="G25" s="10">
        <v>222554.28</v>
      </c>
      <c r="H25" s="10">
        <f t="shared" si="1"/>
        <v>1251142.04</v>
      </c>
    </row>
    <row r="26" spans="1:8" x14ac:dyDescent="0.2">
      <c r="A26" s="14">
        <v>3300</v>
      </c>
      <c r="B26" s="6" t="s">
        <v>41</v>
      </c>
      <c r="C26" s="10">
        <v>8173284.54</v>
      </c>
      <c r="D26" s="10">
        <v>10134670.42</v>
      </c>
      <c r="E26" s="10">
        <f t="shared" si="0"/>
        <v>18307954.960000001</v>
      </c>
      <c r="F26" s="10">
        <v>1556369.35</v>
      </c>
      <c r="G26" s="10">
        <v>1532009.35</v>
      </c>
      <c r="H26" s="10">
        <f t="shared" si="1"/>
        <v>16751585.610000001</v>
      </c>
    </row>
    <row r="27" spans="1:8" x14ac:dyDescent="0.2">
      <c r="A27" s="14">
        <v>3400</v>
      </c>
      <c r="B27" s="6" t="s">
        <v>42</v>
      </c>
      <c r="C27" s="10">
        <v>1969060</v>
      </c>
      <c r="D27" s="10">
        <v>-283500</v>
      </c>
      <c r="E27" s="10">
        <f t="shared" si="0"/>
        <v>1685560</v>
      </c>
      <c r="F27" s="10">
        <v>753345.14</v>
      </c>
      <c r="G27" s="10">
        <v>753345.14</v>
      </c>
      <c r="H27" s="10">
        <f t="shared" si="1"/>
        <v>932214.86</v>
      </c>
    </row>
    <row r="28" spans="1:8" x14ac:dyDescent="0.2">
      <c r="A28" s="14">
        <v>3500</v>
      </c>
      <c r="B28" s="6" t="s">
        <v>43</v>
      </c>
      <c r="C28" s="10">
        <v>1994558</v>
      </c>
      <c r="D28" s="10">
        <v>694740</v>
      </c>
      <c r="E28" s="10">
        <f t="shared" si="0"/>
        <v>2689298</v>
      </c>
      <c r="F28" s="10">
        <v>335564.27</v>
      </c>
      <c r="G28" s="10">
        <v>312353.46000000002</v>
      </c>
      <c r="H28" s="10">
        <f t="shared" si="1"/>
        <v>2353733.73</v>
      </c>
    </row>
    <row r="29" spans="1:8" x14ac:dyDescent="0.2">
      <c r="A29" s="14">
        <v>3600</v>
      </c>
      <c r="B29" s="6" t="s">
        <v>44</v>
      </c>
      <c r="C29" s="10">
        <v>2425560</v>
      </c>
      <c r="D29" s="10">
        <v>124020</v>
      </c>
      <c r="E29" s="10">
        <f t="shared" si="0"/>
        <v>2549580</v>
      </c>
      <c r="F29" s="10">
        <v>728790.3</v>
      </c>
      <c r="G29" s="10">
        <v>714290.3</v>
      </c>
      <c r="H29" s="10">
        <f t="shared" si="1"/>
        <v>1820789.7</v>
      </c>
    </row>
    <row r="30" spans="1:8" x14ac:dyDescent="0.2">
      <c r="A30" s="14">
        <v>3700</v>
      </c>
      <c r="B30" s="6" t="s">
        <v>45</v>
      </c>
      <c r="C30" s="10">
        <v>432620</v>
      </c>
      <c r="D30" s="10">
        <v>21000</v>
      </c>
      <c r="E30" s="10">
        <f t="shared" si="0"/>
        <v>453620</v>
      </c>
      <c r="F30" s="10">
        <v>92195.09</v>
      </c>
      <c r="G30" s="10">
        <v>91408.08</v>
      </c>
      <c r="H30" s="10">
        <f t="shared" si="1"/>
        <v>361424.91000000003</v>
      </c>
    </row>
    <row r="31" spans="1:8" x14ac:dyDescent="0.2">
      <c r="A31" s="14">
        <v>3800</v>
      </c>
      <c r="B31" s="6" t="s">
        <v>46</v>
      </c>
      <c r="C31" s="10">
        <v>1615040</v>
      </c>
      <c r="D31" s="10">
        <v>130140</v>
      </c>
      <c r="E31" s="10">
        <f t="shared" si="0"/>
        <v>1745180</v>
      </c>
      <c r="F31" s="10">
        <v>828644.74</v>
      </c>
      <c r="G31" s="10">
        <v>748952.74</v>
      </c>
      <c r="H31" s="10">
        <f t="shared" si="1"/>
        <v>916535.26</v>
      </c>
    </row>
    <row r="32" spans="1:8" x14ac:dyDescent="0.2">
      <c r="A32" s="14">
        <v>3900</v>
      </c>
      <c r="B32" s="6" t="s">
        <v>0</v>
      </c>
      <c r="C32" s="10">
        <v>34844848.450000003</v>
      </c>
      <c r="D32" s="10">
        <v>-4998190.84</v>
      </c>
      <c r="E32" s="10">
        <f t="shared" si="0"/>
        <v>29846657.610000003</v>
      </c>
      <c r="F32" s="10">
        <v>10372664.869999999</v>
      </c>
      <c r="G32" s="10">
        <v>10099775.869999999</v>
      </c>
      <c r="H32" s="10">
        <f t="shared" si="1"/>
        <v>19473992.740000002</v>
      </c>
    </row>
    <row r="33" spans="1:8" x14ac:dyDescent="0.2">
      <c r="A33" s="13" t="s">
        <v>19</v>
      </c>
      <c r="B33" s="2"/>
      <c r="C33" s="10">
        <f>SUM(C34:C42)</f>
        <v>35113492</v>
      </c>
      <c r="D33" s="10">
        <f>SUM(D34:D42)</f>
        <v>24823009.159999996</v>
      </c>
      <c r="E33" s="10">
        <f t="shared" si="0"/>
        <v>59936501.159999996</v>
      </c>
      <c r="F33" s="10">
        <f>SUM(F34:F42)</f>
        <v>13728090.100000001</v>
      </c>
      <c r="G33" s="10">
        <f>SUM(G34:G42)</f>
        <v>12655092.9</v>
      </c>
      <c r="H33" s="10">
        <f t="shared" si="1"/>
        <v>46208411.059999995</v>
      </c>
    </row>
    <row r="34" spans="1:8" x14ac:dyDescent="0.2">
      <c r="A34" s="14">
        <v>4100</v>
      </c>
      <c r="B34" s="6" t="s">
        <v>47</v>
      </c>
      <c r="C34" s="10">
        <v>0</v>
      </c>
      <c r="D34" s="10">
        <v>0</v>
      </c>
      <c r="E34" s="10">
        <f t="shared" si="0"/>
        <v>0</v>
      </c>
      <c r="F34" s="10">
        <v>0</v>
      </c>
      <c r="G34" s="10">
        <v>0</v>
      </c>
      <c r="H34" s="10">
        <f t="shared" si="1"/>
        <v>0</v>
      </c>
    </row>
    <row r="35" spans="1:8" x14ac:dyDescent="0.2">
      <c r="A35" s="14">
        <v>4200</v>
      </c>
      <c r="B35" s="6" t="s">
        <v>48</v>
      </c>
      <c r="C35" s="10">
        <v>13859200</v>
      </c>
      <c r="D35" s="10">
        <v>0</v>
      </c>
      <c r="E35" s="10">
        <f t="shared" si="0"/>
        <v>13859200</v>
      </c>
      <c r="F35" s="10">
        <v>6929599.9800000004</v>
      </c>
      <c r="G35" s="10">
        <v>6929599.9800000004</v>
      </c>
      <c r="H35" s="10">
        <f t="shared" si="1"/>
        <v>6929600.0199999996</v>
      </c>
    </row>
    <row r="36" spans="1:8" x14ac:dyDescent="0.2">
      <c r="A36" s="14">
        <v>4300</v>
      </c>
      <c r="B36" s="6" t="s">
        <v>49</v>
      </c>
      <c r="C36" s="10">
        <v>30000</v>
      </c>
      <c r="D36" s="10">
        <v>14058276.789999999</v>
      </c>
      <c r="E36" s="10">
        <f t="shared" si="0"/>
        <v>14088276.789999999</v>
      </c>
      <c r="F36" s="10">
        <v>0</v>
      </c>
      <c r="G36" s="10">
        <v>0</v>
      </c>
      <c r="H36" s="10">
        <f t="shared" si="1"/>
        <v>14088276.789999999</v>
      </c>
    </row>
    <row r="37" spans="1:8" x14ac:dyDescent="0.2">
      <c r="A37" s="14">
        <v>4400</v>
      </c>
      <c r="B37" s="6" t="s">
        <v>50</v>
      </c>
      <c r="C37" s="10">
        <v>14433090</v>
      </c>
      <c r="D37" s="10">
        <v>10764732.369999999</v>
      </c>
      <c r="E37" s="10">
        <f t="shared" si="0"/>
        <v>25197822.369999997</v>
      </c>
      <c r="F37" s="10">
        <v>4193098.12</v>
      </c>
      <c r="G37" s="10">
        <v>3120100.92</v>
      </c>
      <c r="H37" s="10">
        <f t="shared" si="1"/>
        <v>21004724.249999996</v>
      </c>
    </row>
    <row r="38" spans="1:8" x14ac:dyDescent="0.2">
      <c r="A38" s="14">
        <v>4500</v>
      </c>
      <c r="B38" s="6" t="s">
        <v>7</v>
      </c>
      <c r="C38" s="10">
        <v>6519162</v>
      </c>
      <c r="D38" s="10">
        <v>0</v>
      </c>
      <c r="E38" s="10">
        <f t="shared" si="0"/>
        <v>6519162</v>
      </c>
      <c r="F38" s="10">
        <v>2585392</v>
      </c>
      <c r="G38" s="10">
        <v>2585392</v>
      </c>
      <c r="H38" s="10">
        <f t="shared" si="1"/>
        <v>3933770</v>
      </c>
    </row>
    <row r="39" spans="1:8" x14ac:dyDescent="0.2">
      <c r="A39" s="14">
        <v>4600</v>
      </c>
      <c r="B39" s="6" t="s">
        <v>51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14">
        <v>4700</v>
      </c>
      <c r="B40" s="6" t="s">
        <v>52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14">
        <v>4800</v>
      </c>
      <c r="B41" s="6" t="s">
        <v>3</v>
      </c>
      <c r="C41" s="10">
        <v>0</v>
      </c>
      <c r="D41" s="10">
        <v>0</v>
      </c>
      <c r="E41" s="10">
        <f t="shared" si="0"/>
        <v>0</v>
      </c>
      <c r="F41" s="10">
        <v>0</v>
      </c>
      <c r="G41" s="10">
        <v>0</v>
      </c>
      <c r="H41" s="10">
        <f t="shared" si="1"/>
        <v>0</v>
      </c>
    </row>
    <row r="42" spans="1:8" x14ac:dyDescent="0.2">
      <c r="A42" s="14">
        <v>4900</v>
      </c>
      <c r="B42" s="6" t="s">
        <v>53</v>
      </c>
      <c r="C42" s="10">
        <v>272040</v>
      </c>
      <c r="D42" s="10">
        <v>0</v>
      </c>
      <c r="E42" s="10">
        <f t="shared" si="0"/>
        <v>272040</v>
      </c>
      <c r="F42" s="10">
        <v>20000</v>
      </c>
      <c r="G42" s="10">
        <v>20000</v>
      </c>
      <c r="H42" s="10">
        <f t="shared" si="1"/>
        <v>252040</v>
      </c>
    </row>
    <row r="43" spans="1:8" x14ac:dyDescent="0.2">
      <c r="A43" s="13" t="s">
        <v>20</v>
      </c>
      <c r="B43" s="2"/>
      <c r="C43" s="10">
        <f>SUM(C44:C52)</f>
        <v>7879240</v>
      </c>
      <c r="D43" s="10">
        <f>SUM(D44:D52)</f>
        <v>3812277.6</v>
      </c>
      <c r="E43" s="10">
        <f t="shared" si="0"/>
        <v>11691517.6</v>
      </c>
      <c r="F43" s="10">
        <f>SUM(F44:F52)</f>
        <v>2599016.9499999997</v>
      </c>
      <c r="G43" s="10">
        <f>SUM(G44:G52)</f>
        <v>2535343</v>
      </c>
      <c r="H43" s="10">
        <f t="shared" si="1"/>
        <v>9092500.6500000004</v>
      </c>
    </row>
    <row r="44" spans="1:8" x14ac:dyDescent="0.2">
      <c r="A44" s="14">
        <v>5100</v>
      </c>
      <c r="B44" s="6" t="s">
        <v>54</v>
      </c>
      <c r="C44" s="10">
        <v>1570980</v>
      </c>
      <c r="D44" s="10">
        <v>663857.6</v>
      </c>
      <c r="E44" s="10">
        <f t="shared" si="0"/>
        <v>2234837.6</v>
      </c>
      <c r="F44" s="10">
        <v>629844.67000000004</v>
      </c>
      <c r="G44" s="10">
        <v>573156.72</v>
      </c>
      <c r="H44" s="10">
        <f t="shared" si="1"/>
        <v>1604992.9300000002</v>
      </c>
    </row>
    <row r="45" spans="1:8" x14ac:dyDescent="0.2">
      <c r="A45" s="14">
        <v>5200</v>
      </c>
      <c r="B45" s="6" t="s">
        <v>55</v>
      </c>
      <c r="C45" s="10">
        <v>178560</v>
      </c>
      <c r="D45" s="10">
        <v>252220</v>
      </c>
      <c r="E45" s="10">
        <f t="shared" si="0"/>
        <v>430780</v>
      </c>
      <c r="F45" s="10">
        <v>52251.31</v>
      </c>
      <c r="G45" s="10">
        <v>52251.31</v>
      </c>
      <c r="H45" s="10">
        <f t="shared" si="1"/>
        <v>378528.69</v>
      </c>
    </row>
    <row r="46" spans="1:8" x14ac:dyDescent="0.2">
      <c r="A46" s="14">
        <v>5300</v>
      </c>
      <c r="B46" s="6" t="s">
        <v>56</v>
      </c>
      <c r="C46" s="10">
        <v>0</v>
      </c>
      <c r="D46" s="10">
        <v>0</v>
      </c>
      <c r="E46" s="10">
        <f t="shared" si="0"/>
        <v>0</v>
      </c>
      <c r="F46" s="10">
        <v>0</v>
      </c>
      <c r="G46" s="10">
        <v>0</v>
      </c>
      <c r="H46" s="10">
        <f t="shared" si="1"/>
        <v>0</v>
      </c>
    </row>
    <row r="47" spans="1:8" x14ac:dyDescent="0.2">
      <c r="A47" s="14">
        <v>5400</v>
      </c>
      <c r="B47" s="6" t="s">
        <v>57</v>
      </c>
      <c r="C47" s="10">
        <v>5834020</v>
      </c>
      <c r="D47" s="10">
        <v>1346000</v>
      </c>
      <c r="E47" s="10">
        <f t="shared" si="0"/>
        <v>7180020</v>
      </c>
      <c r="F47" s="10">
        <v>1814999.99</v>
      </c>
      <c r="G47" s="10">
        <v>1814999.99</v>
      </c>
      <c r="H47" s="10">
        <f t="shared" si="1"/>
        <v>5365020.01</v>
      </c>
    </row>
    <row r="48" spans="1:8" x14ac:dyDescent="0.2">
      <c r="A48" s="14">
        <v>5500</v>
      </c>
      <c r="B48" s="6" t="s">
        <v>58</v>
      </c>
      <c r="C48" s="10">
        <v>0</v>
      </c>
      <c r="D48" s="10">
        <v>100000</v>
      </c>
      <c r="E48" s="10">
        <f t="shared" si="0"/>
        <v>100000</v>
      </c>
      <c r="F48" s="10">
        <v>0</v>
      </c>
      <c r="G48" s="10">
        <v>0</v>
      </c>
      <c r="H48" s="10">
        <f t="shared" si="1"/>
        <v>100000</v>
      </c>
    </row>
    <row r="49" spans="1:8" x14ac:dyDescent="0.2">
      <c r="A49" s="14">
        <v>5600</v>
      </c>
      <c r="B49" s="6" t="s">
        <v>59</v>
      </c>
      <c r="C49" s="10">
        <v>283680</v>
      </c>
      <c r="D49" s="10">
        <v>348400</v>
      </c>
      <c r="E49" s="10">
        <f t="shared" si="0"/>
        <v>632080</v>
      </c>
      <c r="F49" s="10">
        <v>93120.98</v>
      </c>
      <c r="G49" s="10">
        <v>86134.98</v>
      </c>
      <c r="H49" s="10">
        <f t="shared" si="1"/>
        <v>538959.02</v>
      </c>
    </row>
    <row r="50" spans="1:8" x14ac:dyDescent="0.2">
      <c r="A50" s="14">
        <v>5700</v>
      </c>
      <c r="B50" s="6" t="s">
        <v>60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14">
        <v>5800</v>
      </c>
      <c r="B51" s="6" t="s">
        <v>61</v>
      </c>
      <c r="C51" s="10">
        <v>0</v>
      </c>
      <c r="D51" s="10">
        <v>1100000</v>
      </c>
      <c r="E51" s="10">
        <f t="shared" si="0"/>
        <v>1100000</v>
      </c>
      <c r="F51" s="10">
        <v>0</v>
      </c>
      <c r="G51" s="10">
        <v>0</v>
      </c>
      <c r="H51" s="10">
        <f t="shared" si="1"/>
        <v>1100000</v>
      </c>
    </row>
    <row r="52" spans="1:8" x14ac:dyDescent="0.2">
      <c r="A52" s="14">
        <v>5900</v>
      </c>
      <c r="B52" s="6" t="s">
        <v>62</v>
      </c>
      <c r="C52" s="10">
        <v>12000</v>
      </c>
      <c r="D52" s="10">
        <v>1800</v>
      </c>
      <c r="E52" s="10">
        <f t="shared" si="0"/>
        <v>13800</v>
      </c>
      <c r="F52" s="10">
        <v>8800</v>
      </c>
      <c r="G52" s="10">
        <v>8800</v>
      </c>
      <c r="H52" s="10">
        <f t="shared" si="1"/>
        <v>5000</v>
      </c>
    </row>
    <row r="53" spans="1:8" x14ac:dyDescent="0.2">
      <c r="A53" s="13" t="s">
        <v>21</v>
      </c>
      <c r="B53" s="2"/>
      <c r="C53" s="10">
        <f>SUM(C54:C56)</f>
        <v>126041926.91</v>
      </c>
      <c r="D53" s="10">
        <f>SUM(D54:D56)</f>
        <v>108724524.44</v>
      </c>
      <c r="E53" s="10">
        <f t="shared" si="0"/>
        <v>234766451.34999999</v>
      </c>
      <c r="F53" s="10">
        <f>SUM(F54:F56)</f>
        <v>45285250.759999998</v>
      </c>
      <c r="G53" s="10">
        <f>SUM(G54:G56)</f>
        <v>44995503</v>
      </c>
      <c r="H53" s="10">
        <f t="shared" si="1"/>
        <v>189481200.59</v>
      </c>
    </row>
    <row r="54" spans="1:8" x14ac:dyDescent="0.2">
      <c r="A54" s="14">
        <v>6100</v>
      </c>
      <c r="B54" s="6" t="s">
        <v>63</v>
      </c>
      <c r="C54" s="10">
        <v>126041926.91</v>
      </c>
      <c r="D54" s="10">
        <v>108724524.44</v>
      </c>
      <c r="E54" s="10">
        <f t="shared" si="0"/>
        <v>234766451.34999999</v>
      </c>
      <c r="F54" s="10">
        <v>45285250.759999998</v>
      </c>
      <c r="G54" s="10">
        <v>44995503</v>
      </c>
      <c r="H54" s="10">
        <f t="shared" si="1"/>
        <v>189481200.59</v>
      </c>
    </row>
    <row r="55" spans="1:8" x14ac:dyDescent="0.2">
      <c r="A55" s="14">
        <v>6200</v>
      </c>
      <c r="B55" s="6" t="s">
        <v>64</v>
      </c>
      <c r="C55" s="10">
        <v>0</v>
      </c>
      <c r="D55" s="10">
        <v>0</v>
      </c>
      <c r="E55" s="10">
        <f t="shared" si="0"/>
        <v>0</v>
      </c>
      <c r="F55" s="10">
        <v>0</v>
      </c>
      <c r="G55" s="10">
        <v>0</v>
      </c>
      <c r="H55" s="10">
        <f t="shared" si="1"/>
        <v>0</v>
      </c>
    </row>
    <row r="56" spans="1:8" x14ac:dyDescent="0.2">
      <c r="A56" s="14">
        <v>6300</v>
      </c>
      <c r="B56" s="6" t="s">
        <v>65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13" t="s">
        <v>22</v>
      </c>
      <c r="B57" s="2"/>
      <c r="C57" s="10">
        <f>SUM(C58:C64)</f>
        <v>0</v>
      </c>
      <c r="D57" s="10">
        <f>SUM(D58:D64)</f>
        <v>0</v>
      </c>
      <c r="E57" s="10">
        <f t="shared" si="0"/>
        <v>0</v>
      </c>
      <c r="F57" s="10">
        <f>SUM(F58:F64)</f>
        <v>0</v>
      </c>
      <c r="G57" s="10">
        <f>SUM(G58:G64)</f>
        <v>0</v>
      </c>
      <c r="H57" s="10">
        <f t="shared" si="1"/>
        <v>0</v>
      </c>
    </row>
    <row r="58" spans="1:8" x14ac:dyDescent="0.2">
      <c r="A58" s="14">
        <v>7100</v>
      </c>
      <c r="B58" s="6" t="s">
        <v>66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14">
        <v>7200</v>
      </c>
      <c r="B59" s="6" t="s">
        <v>67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14">
        <v>7300</v>
      </c>
      <c r="B60" s="6" t="s">
        <v>68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14">
        <v>7400</v>
      </c>
      <c r="B61" s="6" t="s">
        <v>69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14">
        <v>7500</v>
      </c>
      <c r="B62" s="6" t="s">
        <v>70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14">
        <v>7600</v>
      </c>
      <c r="B63" s="6" t="s">
        <v>71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14">
        <v>7900</v>
      </c>
      <c r="B64" s="6" t="s">
        <v>72</v>
      </c>
      <c r="C64" s="10">
        <v>0</v>
      </c>
      <c r="D64" s="10">
        <v>0</v>
      </c>
      <c r="E64" s="10">
        <f t="shared" si="0"/>
        <v>0</v>
      </c>
      <c r="F64" s="10">
        <v>0</v>
      </c>
      <c r="G64" s="10">
        <v>0</v>
      </c>
      <c r="H64" s="10">
        <f t="shared" si="1"/>
        <v>0</v>
      </c>
    </row>
    <row r="65" spans="1:8" x14ac:dyDescent="0.2">
      <c r="A65" s="13" t="s">
        <v>23</v>
      </c>
      <c r="B65" s="2"/>
      <c r="C65" s="10">
        <f>SUM(C66:C68)</f>
        <v>0</v>
      </c>
      <c r="D65" s="10">
        <f>SUM(D66:D68)</f>
        <v>0</v>
      </c>
      <c r="E65" s="10">
        <f t="shared" si="0"/>
        <v>0</v>
      </c>
      <c r="F65" s="10">
        <f>SUM(F66:F68)</f>
        <v>0</v>
      </c>
      <c r="G65" s="10">
        <f>SUM(G66:G68)</f>
        <v>0</v>
      </c>
      <c r="H65" s="10">
        <f t="shared" si="1"/>
        <v>0</v>
      </c>
    </row>
    <row r="66" spans="1:8" x14ac:dyDescent="0.2">
      <c r="A66" s="14">
        <v>8100</v>
      </c>
      <c r="B66" s="6" t="s">
        <v>4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14">
        <v>8300</v>
      </c>
      <c r="B67" s="6" t="s">
        <v>5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14">
        <v>8500</v>
      </c>
      <c r="B68" s="6" t="s">
        <v>6</v>
      </c>
      <c r="C68" s="10">
        <v>0</v>
      </c>
      <c r="D68" s="10">
        <v>0</v>
      </c>
      <c r="E68" s="10">
        <f t="shared" si="0"/>
        <v>0</v>
      </c>
      <c r="F68" s="10">
        <v>0</v>
      </c>
      <c r="G68" s="10">
        <v>0</v>
      </c>
      <c r="H68" s="10">
        <f t="shared" si="1"/>
        <v>0</v>
      </c>
    </row>
    <row r="69" spans="1:8" x14ac:dyDescent="0.2">
      <c r="A69" s="13" t="s">
        <v>24</v>
      </c>
      <c r="B69" s="2"/>
      <c r="C69" s="10">
        <f>SUM(C70:C76)</f>
        <v>3107142.84</v>
      </c>
      <c r="D69" s="10">
        <f>SUM(D70:D76)</f>
        <v>0</v>
      </c>
      <c r="E69" s="10">
        <f t="shared" si="0"/>
        <v>3107142.84</v>
      </c>
      <c r="F69" s="10">
        <f>SUM(F70:F76)</f>
        <v>1249194.54</v>
      </c>
      <c r="G69" s="10">
        <f>SUM(G70:G76)</f>
        <v>1249194.54</v>
      </c>
      <c r="H69" s="10">
        <f t="shared" si="1"/>
        <v>1857948.2999999998</v>
      </c>
    </row>
    <row r="70" spans="1:8" x14ac:dyDescent="0.2">
      <c r="A70" s="14">
        <v>9100</v>
      </c>
      <c r="B70" s="6" t="s">
        <v>73</v>
      </c>
      <c r="C70" s="10">
        <v>1607142.84</v>
      </c>
      <c r="D70" s="10">
        <v>0</v>
      </c>
      <c r="E70" s="10">
        <f t="shared" ref="E70:E76" si="2">C70+D70</f>
        <v>1607142.84</v>
      </c>
      <c r="F70" s="10">
        <v>669642.85</v>
      </c>
      <c r="G70" s="10">
        <v>669642.85</v>
      </c>
      <c r="H70" s="10">
        <f t="shared" ref="H70:H76" si="3">E70-F70</f>
        <v>937499.99000000011</v>
      </c>
    </row>
    <row r="71" spans="1:8" x14ac:dyDescent="0.2">
      <c r="A71" s="14">
        <v>9200</v>
      </c>
      <c r="B71" s="6" t="s">
        <v>74</v>
      </c>
      <c r="C71" s="10">
        <v>1500000</v>
      </c>
      <c r="D71" s="10">
        <v>0</v>
      </c>
      <c r="E71" s="10">
        <f t="shared" si="2"/>
        <v>1500000</v>
      </c>
      <c r="F71" s="10">
        <v>579551.68999999994</v>
      </c>
      <c r="G71" s="10">
        <v>579551.68999999994</v>
      </c>
      <c r="H71" s="10">
        <f>E71-F71</f>
        <v>920448.31</v>
      </c>
    </row>
    <row r="72" spans="1:8" x14ac:dyDescent="0.2">
      <c r="A72" s="14">
        <v>9300</v>
      </c>
      <c r="B72" s="6" t="s">
        <v>75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14">
        <v>9400</v>
      </c>
      <c r="B73" s="6" t="s">
        <v>76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14">
        <v>9500</v>
      </c>
      <c r="B74" s="6" t="s">
        <v>77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14">
        <v>9600</v>
      </c>
      <c r="B75" s="6" t="s">
        <v>78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14">
        <v>9900</v>
      </c>
      <c r="B76" s="7" t="s">
        <v>79</v>
      </c>
      <c r="C76" s="11">
        <v>0</v>
      </c>
      <c r="D76" s="11">
        <v>0</v>
      </c>
      <c r="E76" s="11">
        <f t="shared" si="2"/>
        <v>0</v>
      </c>
      <c r="F76" s="11">
        <v>0</v>
      </c>
      <c r="G76" s="11">
        <v>0</v>
      </c>
      <c r="H76" s="11">
        <f t="shared" si="3"/>
        <v>0</v>
      </c>
    </row>
    <row r="77" spans="1:8" x14ac:dyDescent="0.2">
      <c r="A77" s="3"/>
      <c r="B77" s="8" t="s">
        <v>8</v>
      </c>
      <c r="C77" s="12">
        <f t="shared" ref="C77:H77" si="4">SUM(C5+C13+C23+C33+C43+C53+C57+C65+C69)</f>
        <v>418473491.60999995</v>
      </c>
      <c r="D77" s="12">
        <f t="shared" si="4"/>
        <v>163560441.21000001</v>
      </c>
      <c r="E77" s="12">
        <f t="shared" si="4"/>
        <v>582033932.82000005</v>
      </c>
      <c r="F77" s="12">
        <f t="shared" si="4"/>
        <v>153120439.86000001</v>
      </c>
      <c r="G77" s="12">
        <f t="shared" si="4"/>
        <v>150092316.62</v>
      </c>
      <c r="H77" s="12">
        <f t="shared" si="4"/>
        <v>428913492.96000004</v>
      </c>
    </row>
    <row r="78" spans="1:8" x14ac:dyDescent="0.2">
      <c r="C78" s="15"/>
      <c r="D78" s="15"/>
      <c r="E78" s="15"/>
    </row>
    <row r="79" spans="1:8" x14ac:dyDescent="0.2">
      <c r="A79" s="1" t="s">
        <v>84</v>
      </c>
      <c r="C79" s="15"/>
      <c r="D79" s="15"/>
      <c r="E79" s="15"/>
      <c r="F79" s="15"/>
      <c r="G79" s="15"/>
      <c r="H79" s="15"/>
    </row>
    <row r="81" spans="8:8" x14ac:dyDescent="0.2">
      <c r="H81" s="15"/>
    </row>
    <row r="82" spans="8:8" x14ac:dyDescent="0.2">
      <c r="H82" s="15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2019-07-29T14:44:11Z</cp:lastPrinted>
  <dcterms:created xsi:type="dcterms:W3CDTF">2014-02-10T03:37:14Z</dcterms:created>
  <dcterms:modified xsi:type="dcterms:W3CDTF">2019-07-29T14:46:41Z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