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61AB8278-8BC6-412E-A111-D0233EBE8DF5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C42" i="5" l="1"/>
  <c r="H25" i="5"/>
  <c r="H16" i="5"/>
  <c r="E36" i="5"/>
  <c r="H38" i="5"/>
  <c r="H36" i="5" s="1"/>
  <c r="E6" i="5"/>
  <c r="H13" i="5"/>
  <c r="H6" i="5" s="1"/>
  <c r="D42" i="5"/>
  <c r="F42" i="5"/>
  <c r="G42" i="5"/>
  <c r="E25" i="5"/>
  <c r="E16" i="5"/>
  <c r="E42" i="5" l="1"/>
  <c r="H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<sst xmlns="http://schemas.openxmlformats.org/spreadsheetml/2006/main" count="45" uniqueCount="45">
  <si>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</si>
  <si>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</si>
  <si>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</si>
  <si>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</si>
  <si>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</si>
  <si>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</si>
  <si>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</si>
  <si>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</si>
  <si>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</si>
  <si>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</si>
  <si>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</si>
  <si>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</si>
  <si>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</si>
  <si>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</si>
  <si>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</si>
  <si>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</si>
  <si>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</si>
  <si>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</si>
  <si>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</si>
  <si>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</si>
  <si>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</si>
  <si>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</si>
  <si>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</si>
  <si>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</si>
  <si>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</si>
  <si>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</si>
  <si>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</si>
  <si>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</si>
  <si>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</si>
  <si>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</si>
  <si>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</si>
  <si>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</si>
  <si>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</si>
  <si>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</si>
  <si>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</si>
  <si>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</si>
  <si>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</si>
  <si>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</si>
  <si>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</si>
  <si>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</si>
  <si>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</si>
  <si>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</si>
  <si>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</si>
  <si>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</si>
  <si>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
Clasificación Funcional (Finalidad y Función).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</si>
</sst>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43" fontId="0" fillId="0" borderId="0" xfId="0" applyNumberFormat="1" applyProtection="1">
      <protection locked="0"/>
    </xf>
    <xf numFmtId="43" fontId="0" fillId="0" borderId="0" xfId="16" applyFont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21" t="s">
        <v>44</v>
      </c>
      <c r="B1" s="22"/>
      <c r="C1" s="22"/>
      <c r="D1" s="22"/>
      <c r="E1" s="22"/>
      <c r="F1" s="22"/>
      <c r="G1" s="22"/>
      <c r="H1" s="23"/>
    </row>
    <row r="2" spans="1:8" x14ac:dyDescent="0.2">
      <c r="A2" s="26" t="s">
        <v>33</v>
      </c>
      <c r="B2" s="27"/>
      <c r="C2" s="21" t="s">
        <v>39</v>
      </c>
      <c r="D2" s="22"/>
      <c r="E2" s="22"/>
      <c r="F2" s="22"/>
      <c r="G2" s="23"/>
      <c r="H2" s="24" t="s">
        <v>38</v>
      </c>
    </row>
    <row r="3" spans="1:8" ht="24.95" customHeight="1" x14ac:dyDescent="0.2">
      <c r="A3" s="28"/>
      <c r="B3" s="29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5"/>
    </row>
    <row r="4" spans="1:8" x14ac:dyDescent="0.2">
      <c r="A4" s="30"/>
      <c r="B4" s="31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f t="shared" ref="C6:H6" si="0">SUM(C7:C14)</f>
        <v>220125004.15999997</v>
      </c>
      <c r="D6" s="6">
        <f t="shared" si="0"/>
        <v>15035985.35</v>
      </c>
      <c r="E6" s="6">
        <f t="shared" si="0"/>
        <v>235160989.50999999</v>
      </c>
      <c r="F6" s="6">
        <f t="shared" si="0"/>
        <v>90313773.360000014</v>
      </c>
      <c r="G6" s="6">
        <f t="shared" si="0"/>
        <v>88081266.810000002</v>
      </c>
      <c r="H6" s="6">
        <f t="shared" si="0"/>
        <v>144847216.14999998</v>
      </c>
    </row>
    <row r="7" spans="1:8" x14ac:dyDescent="0.2">
      <c r="A7" s="9"/>
      <c r="B7" s="13" t="s">
        <v>21</v>
      </c>
      <c r="C7" s="6">
        <v>13196264.17</v>
      </c>
      <c r="D7" s="6">
        <v>498052.42</v>
      </c>
      <c r="E7" s="6">
        <f>C7+D7</f>
        <v>13694316.59</v>
      </c>
      <c r="F7" s="6">
        <v>6158196.4000000004</v>
      </c>
      <c r="G7" s="6">
        <v>6037237.2300000004</v>
      </c>
      <c r="H7" s="6">
        <f>E7-F7</f>
        <v>7536120.1899999995</v>
      </c>
    </row>
    <row r="8" spans="1:8" x14ac:dyDescent="0.2">
      <c r="A8" s="9"/>
      <c r="B8" s="13" t="s">
        <v>6</v>
      </c>
      <c r="C8" s="6">
        <v>460952</v>
      </c>
      <c r="D8" s="6">
        <v>0</v>
      </c>
      <c r="E8" s="6">
        <f t="shared" ref="E8:E14" si="1">C8+D8</f>
        <v>460952</v>
      </c>
      <c r="F8" s="6">
        <v>193010</v>
      </c>
      <c r="G8" s="6">
        <v>193010</v>
      </c>
      <c r="H8" s="6">
        <f t="shared" ref="H8:H14" si="2">E8-F8</f>
        <v>267942</v>
      </c>
    </row>
    <row r="9" spans="1:8" x14ac:dyDescent="0.2">
      <c r="A9" s="9"/>
      <c r="B9" s="13" t="s">
        <v>22</v>
      </c>
      <c r="C9" s="6">
        <v>55986412.729999997</v>
      </c>
      <c r="D9" s="6">
        <v>2239890.58</v>
      </c>
      <c r="E9" s="6">
        <f t="shared" si="1"/>
        <v>58226303.309999995</v>
      </c>
      <c r="F9" s="6">
        <v>20583036.010000002</v>
      </c>
      <c r="G9" s="6">
        <v>19831912.960000001</v>
      </c>
      <c r="H9" s="6">
        <f t="shared" si="2"/>
        <v>37643267.299999997</v>
      </c>
    </row>
    <row r="10" spans="1:8" x14ac:dyDescent="0.2">
      <c r="A10" s="9"/>
      <c r="B10" s="13" t="s">
        <v>0</v>
      </c>
      <c r="C10" s="6">
        <v>0</v>
      </c>
      <c r="D10" s="6">
        <v>0</v>
      </c>
      <c r="E10" s="6">
        <f t="shared" si="1"/>
        <v>0</v>
      </c>
      <c r="F10" s="6">
        <v>0</v>
      </c>
      <c r="G10" s="6">
        <v>0</v>
      </c>
      <c r="H10" s="6">
        <f t="shared" si="2"/>
        <v>0</v>
      </c>
    </row>
    <row r="11" spans="1:8" x14ac:dyDescent="0.2">
      <c r="A11" s="9"/>
      <c r="B11" s="13" t="s">
        <v>12</v>
      </c>
      <c r="C11" s="6">
        <v>70198221</v>
      </c>
      <c r="D11" s="6">
        <v>-2657336.65</v>
      </c>
      <c r="E11" s="6">
        <f t="shared" si="1"/>
        <v>67540884.349999994</v>
      </c>
      <c r="F11" s="6">
        <v>26039301.809999999</v>
      </c>
      <c r="G11" s="6">
        <v>25520312.440000001</v>
      </c>
      <c r="H11" s="6">
        <f t="shared" si="2"/>
        <v>41501582.539999992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f t="shared" si="1"/>
        <v>0</v>
      </c>
      <c r="F12" s="6">
        <v>0</v>
      </c>
      <c r="G12" s="6">
        <v>0</v>
      </c>
      <c r="H12" s="6">
        <f t="shared" si="2"/>
        <v>0</v>
      </c>
    </row>
    <row r="13" spans="1:8" x14ac:dyDescent="0.2">
      <c r="A13" s="9"/>
      <c r="B13" s="13" t="s">
        <v>23</v>
      </c>
      <c r="C13" s="6">
        <v>61584657.159999996</v>
      </c>
      <c r="D13" s="6">
        <v>13045479</v>
      </c>
      <c r="E13" s="6">
        <f t="shared" si="1"/>
        <v>74630136.159999996</v>
      </c>
      <c r="F13" s="6">
        <v>28357903.960000001</v>
      </c>
      <c r="G13" s="6">
        <v>27748069.039999999</v>
      </c>
      <c r="H13" s="6">
        <f t="shared" si="2"/>
        <v>46272232.199999996</v>
      </c>
    </row>
    <row r="14" spans="1:8" x14ac:dyDescent="0.2">
      <c r="A14" s="9"/>
      <c r="B14" s="13" t="s">
        <v>8</v>
      </c>
      <c r="C14" s="6">
        <v>18698497.100000001</v>
      </c>
      <c r="D14" s="6">
        <v>1909900</v>
      </c>
      <c r="E14" s="6">
        <f t="shared" si="1"/>
        <v>20608397.100000001</v>
      </c>
      <c r="F14" s="6">
        <v>8982325.1799999997</v>
      </c>
      <c r="G14" s="6">
        <v>8750725.1400000006</v>
      </c>
      <c r="H14" s="6">
        <f t="shared" si="2"/>
        <v>11626071.920000002</v>
      </c>
    </row>
    <row r="15" spans="1:8" x14ac:dyDescent="0.2">
      <c r="A15" s="11"/>
      <c r="B15" s="13"/>
      <c r="C15" s="6"/>
      <c r="D15" s="6"/>
      <c r="E15" s="6"/>
      <c r="F15" s="6"/>
      <c r="G15" s="6"/>
      <c r="H15" s="6"/>
    </row>
    <row r="16" spans="1:8" x14ac:dyDescent="0.2">
      <c r="A16" s="12" t="s">
        <v>9</v>
      </c>
      <c r="B16" s="14"/>
      <c r="C16" s="6">
        <f t="shared" ref="C16:H16" si="3">SUM(C17:C23)</f>
        <v>190815097</v>
      </c>
      <c r="D16" s="6">
        <f t="shared" si="3"/>
        <v>113646088.35999998</v>
      </c>
      <c r="E16" s="6">
        <f t="shared" si="3"/>
        <v>304461185.36000001</v>
      </c>
      <c r="F16" s="6">
        <f t="shared" si="3"/>
        <v>98575294.75</v>
      </c>
      <c r="G16" s="6">
        <f t="shared" si="3"/>
        <v>97310932.950000003</v>
      </c>
      <c r="H16" s="6">
        <f t="shared" si="3"/>
        <v>205885890.60999995</v>
      </c>
    </row>
    <row r="17" spans="1:8" x14ac:dyDescent="0.2">
      <c r="A17" s="9"/>
      <c r="B17" s="13" t="s">
        <v>24</v>
      </c>
      <c r="C17" s="6">
        <v>16282711</v>
      </c>
      <c r="D17" s="6">
        <v>10104249.68</v>
      </c>
      <c r="E17" s="6">
        <f>C17+D17</f>
        <v>26386960.68</v>
      </c>
      <c r="F17" s="6">
        <v>7947326.5499999998</v>
      </c>
      <c r="G17" s="6">
        <v>7947326.5499999998</v>
      </c>
      <c r="H17" s="6">
        <f t="shared" ref="H17:H23" si="4">E17-F17</f>
        <v>18439634.129999999</v>
      </c>
    </row>
    <row r="18" spans="1:8" x14ac:dyDescent="0.2">
      <c r="A18" s="9"/>
      <c r="B18" s="13" t="s">
        <v>15</v>
      </c>
      <c r="C18" s="6">
        <v>145743617</v>
      </c>
      <c r="D18" s="6">
        <v>102316755.33</v>
      </c>
      <c r="E18" s="6">
        <f t="shared" ref="E18:E23" si="5">C18+D18</f>
        <v>248060372.32999998</v>
      </c>
      <c r="F18" s="6">
        <v>83800609.359999999</v>
      </c>
      <c r="G18" s="6">
        <v>82568108.560000002</v>
      </c>
      <c r="H18" s="6">
        <f t="shared" si="4"/>
        <v>164259762.96999997</v>
      </c>
    </row>
    <row r="19" spans="1:8" x14ac:dyDescent="0.2">
      <c r="A19" s="9"/>
      <c r="B19" s="13" t="s">
        <v>10</v>
      </c>
      <c r="C19" s="6">
        <v>685547</v>
      </c>
      <c r="D19" s="6">
        <v>3800</v>
      </c>
      <c r="E19" s="6">
        <f t="shared" si="5"/>
        <v>689347</v>
      </c>
      <c r="F19" s="6">
        <v>253221.28</v>
      </c>
      <c r="G19" s="6">
        <v>253221.28</v>
      </c>
      <c r="H19" s="6">
        <f t="shared" si="4"/>
        <v>436125.72</v>
      </c>
    </row>
    <row r="20" spans="1:8" x14ac:dyDescent="0.2">
      <c r="A20" s="9"/>
      <c r="B20" s="13" t="s">
        <v>25</v>
      </c>
      <c r="C20" s="6">
        <v>11365758</v>
      </c>
      <c r="D20" s="6">
        <v>1020133.35</v>
      </c>
      <c r="E20" s="6">
        <f t="shared" si="5"/>
        <v>12385891.35</v>
      </c>
      <c r="F20" s="6">
        <v>3711519.62</v>
      </c>
      <c r="G20" s="6">
        <v>3711519.62</v>
      </c>
      <c r="H20" s="6">
        <f t="shared" si="4"/>
        <v>8674371.7300000004</v>
      </c>
    </row>
    <row r="21" spans="1:8" x14ac:dyDescent="0.2">
      <c r="A21" s="9"/>
      <c r="B21" s="13" t="s">
        <v>26</v>
      </c>
      <c r="C21" s="6">
        <v>8419628</v>
      </c>
      <c r="D21" s="6">
        <v>197150</v>
      </c>
      <c r="E21" s="6">
        <f t="shared" si="5"/>
        <v>8616778</v>
      </c>
      <c r="F21" s="6">
        <v>828680.78</v>
      </c>
      <c r="G21" s="6">
        <v>828680.78</v>
      </c>
      <c r="H21" s="6">
        <f t="shared" si="4"/>
        <v>7788097.2199999997</v>
      </c>
    </row>
    <row r="22" spans="1:8" x14ac:dyDescent="0.2">
      <c r="A22" s="9"/>
      <c r="B22" s="13" t="s">
        <v>27</v>
      </c>
      <c r="C22" s="6">
        <v>8317836</v>
      </c>
      <c r="D22" s="6">
        <v>4000</v>
      </c>
      <c r="E22" s="6">
        <f t="shared" si="5"/>
        <v>8321836</v>
      </c>
      <c r="F22" s="6">
        <v>2033937.16</v>
      </c>
      <c r="G22" s="6">
        <v>2002076.16</v>
      </c>
      <c r="H22" s="6">
        <f t="shared" si="4"/>
        <v>6287898.8399999999</v>
      </c>
    </row>
    <row r="23" spans="1:8" x14ac:dyDescent="0.2">
      <c r="A23" s="9"/>
      <c r="B23" s="13" t="s">
        <v>1</v>
      </c>
      <c r="C23" s="6">
        <v>0</v>
      </c>
      <c r="D23" s="6">
        <v>0</v>
      </c>
      <c r="E23" s="6">
        <f t="shared" si="5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11"/>
      <c r="B24" s="13"/>
      <c r="C24" s="6"/>
      <c r="D24" s="6"/>
      <c r="E24" s="6"/>
      <c r="F24" s="6"/>
      <c r="G24" s="6"/>
      <c r="H24" s="6"/>
    </row>
    <row r="25" spans="1:8" x14ac:dyDescent="0.2">
      <c r="A25" s="12" t="s">
        <v>28</v>
      </c>
      <c r="B25" s="14"/>
      <c r="C25" s="6">
        <f t="shared" ref="C25:H25" si="6">SUM(C26:C34)</f>
        <v>6711756</v>
      </c>
      <c r="D25" s="6">
        <f t="shared" si="6"/>
        <v>48562246.850000001</v>
      </c>
      <c r="E25" s="6">
        <f t="shared" si="6"/>
        <v>55274002.850000001</v>
      </c>
      <c r="F25" s="6">
        <f t="shared" si="6"/>
        <v>5956300.5900000008</v>
      </c>
      <c r="G25" s="6">
        <f t="shared" si="6"/>
        <v>3678360.7</v>
      </c>
      <c r="H25" s="6">
        <f t="shared" si="6"/>
        <v>49317702.259999998</v>
      </c>
    </row>
    <row r="26" spans="1:8" x14ac:dyDescent="0.2">
      <c r="A26" s="9"/>
      <c r="B26" s="13" t="s">
        <v>16</v>
      </c>
      <c r="C26" s="6">
        <v>5219099</v>
      </c>
      <c r="D26" s="6">
        <v>17000</v>
      </c>
      <c r="E26" s="6">
        <f>C26+D26</f>
        <v>5236099</v>
      </c>
      <c r="F26" s="6">
        <v>2045394.44</v>
      </c>
      <c r="G26" s="6">
        <v>2045394.44</v>
      </c>
      <c r="H26" s="6">
        <f t="shared" ref="H26:H34" si="7">E26-F26</f>
        <v>3190704.56</v>
      </c>
    </row>
    <row r="27" spans="1:8" x14ac:dyDescent="0.2">
      <c r="A27" s="9"/>
      <c r="B27" s="13" t="s">
        <v>13</v>
      </c>
      <c r="C27" s="6">
        <v>0</v>
      </c>
      <c r="D27" s="6">
        <v>16242600</v>
      </c>
      <c r="E27" s="6">
        <f t="shared" ref="E27:E34" si="8">C27+D27</f>
        <v>16242600</v>
      </c>
      <c r="F27" s="6">
        <v>1409015.72</v>
      </c>
      <c r="G27" s="6">
        <v>686753.05</v>
      </c>
      <c r="H27" s="6">
        <f t="shared" si="7"/>
        <v>14833584.279999999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f t="shared" si="8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f t="shared" si="8"/>
        <v>0</v>
      </c>
      <c r="F29" s="6">
        <v>0</v>
      </c>
      <c r="G29" s="6">
        <v>0</v>
      </c>
      <c r="H29" s="6">
        <f t="shared" si="7"/>
        <v>0</v>
      </c>
    </row>
    <row r="30" spans="1:8" x14ac:dyDescent="0.2">
      <c r="A30" s="9"/>
      <c r="B30" s="13" t="s">
        <v>11</v>
      </c>
      <c r="C30" s="6">
        <v>0</v>
      </c>
      <c r="D30" s="6">
        <v>32281646.850000001</v>
      </c>
      <c r="E30" s="6">
        <f t="shared" si="8"/>
        <v>32281646.850000001</v>
      </c>
      <c r="F30" s="6">
        <v>2221611.48</v>
      </c>
      <c r="G30" s="6">
        <v>665934.26</v>
      </c>
      <c r="H30" s="6">
        <f t="shared" si="7"/>
        <v>30060035.370000001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f t="shared" si="8"/>
        <v>0</v>
      </c>
      <c r="F31" s="6">
        <v>0</v>
      </c>
      <c r="G31" s="6">
        <v>0</v>
      </c>
      <c r="H31" s="6">
        <f t="shared" si="7"/>
        <v>0</v>
      </c>
    </row>
    <row r="32" spans="1:8" x14ac:dyDescent="0.2">
      <c r="A32" s="9"/>
      <c r="B32" s="13" t="s">
        <v>3</v>
      </c>
      <c r="C32" s="6">
        <v>1492657</v>
      </c>
      <c r="D32" s="6">
        <v>21000</v>
      </c>
      <c r="E32" s="6">
        <f t="shared" si="8"/>
        <v>1513657</v>
      </c>
      <c r="F32" s="6">
        <v>280278.95</v>
      </c>
      <c r="G32" s="6">
        <v>280278.95</v>
      </c>
      <c r="H32" s="6">
        <f t="shared" si="7"/>
        <v>1233378.05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f t="shared" si="8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9"/>
      <c r="B34" s="13" t="s">
        <v>18</v>
      </c>
      <c r="C34" s="6">
        <v>0</v>
      </c>
      <c r="D34" s="6">
        <v>0</v>
      </c>
      <c r="E34" s="6">
        <f t="shared" si="8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11"/>
      <c r="B35" s="13"/>
      <c r="C35" s="6"/>
      <c r="D35" s="6"/>
      <c r="E35" s="6"/>
      <c r="F35" s="6"/>
      <c r="G35" s="6"/>
      <c r="H35" s="6"/>
    </row>
    <row r="36" spans="1:8" x14ac:dyDescent="0.2">
      <c r="A36" s="12" t="s">
        <v>19</v>
      </c>
      <c r="B36" s="14"/>
      <c r="C36" s="6">
        <f t="shared" ref="C36:H36" si="9">SUM(C37:C40)</f>
        <v>3107142.84</v>
      </c>
      <c r="D36" s="6">
        <f t="shared" si="9"/>
        <v>0</v>
      </c>
      <c r="E36" s="6">
        <f t="shared" si="9"/>
        <v>3107142.84</v>
      </c>
      <c r="F36" s="6">
        <f t="shared" si="9"/>
        <v>1320378.29</v>
      </c>
      <c r="G36" s="6">
        <f t="shared" si="9"/>
        <v>1320378.29</v>
      </c>
      <c r="H36" s="6">
        <f t="shared" si="9"/>
        <v>1786764.5499999998</v>
      </c>
    </row>
    <row r="37" spans="1:8" x14ac:dyDescent="0.2">
      <c r="A37" s="9"/>
      <c r="B37" s="13" t="s">
        <v>31</v>
      </c>
      <c r="C37" s="6">
        <v>3107142.84</v>
      </c>
      <c r="D37" s="6">
        <v>0</v>
      </c>
      <c r="E37" s="6">
        <f>C37+D37</f>
        <v>3107142.84</v>
      </c>
      <c r="F37" s="6">
        <v>1320378.29</v>
      </c>
      <c r="G37" s="6">
        <v>1320378.29</v>
      </c>
      <c r="H37" s="6">
        <f t="shared" ref="H37:H40" si="10">E37-F37</f>
        <v>1786764.5499999998</v>
      </c>
    </row>
    <row r="38" spans="1:8" ht="22.5" x14ac:dyDescent="0.2">
      <c r="A38" s="9"/>
      <c r="B38" s="13" t="s">
        <v>14</v>
      </c>
      <c r="C38" s="6">
        <v>0</v>
      </c>
      <c r="D38" s="6">
        <v>0</v>
      </c>
      <c r="E38" s="6">
        <f t="shared" ref="E38:E40" si="11">C38+D38</f>
        <v>0</v>
      </c>
      <c r="F38" s="6">
        <v>0</v>
      </c>
      <c r="G38" s="6">
        <v>0</v>
      </c>
      <c r="H38" s="6">
        <f t="shared" si="10"/>
        <v>0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f t="shared" si="11"/>
        <v>0</v>
      </c>
      <c r="F39" s="6">
        <v>0</v>
      </c>
      <c r="G39" s="6">
        <v>0</v>
      </c>
      <c r="H39" s="6">
        <f t="shared" si="10"/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f t="shared" si="11"/>
        <v>0</v>
      </c>
      <c r="F40" s="6">
        <v>0</v>
      </c>
      <c r="G40" s="6">
        <v>0</v>
      </c>
      <c r="H40" s="6">
        <f t="shared" si="10"/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12">SUM(C36+C25+C16+C6)</f>
        <v>420759000</v>
      </c>
      <c r="D42" s="7">
        <f t="shared" si="12"/>
        <v>177244320.55999997</v>
      </c>
      <c r="E42" s="7">
        <f t="shared" si="12"/>
        <v>598003320.55999994</v>
      </c>
      <c r="F42" s="7">
        <f t="shared" si="12"/>
        <v>196165746.99000001</v>
      </c>
      <c r="G42" s="7">
        <f t="shared" si="12"/>
        <v>190390938.75</v>
      </c>
      <c r="H42" s="7">
        <f t="shared" si="12"/>
        <v>401837573.56999993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 t="s">
        <v>43</v>
      </c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48" spans="1:8" x14ac:dyDescent="0.2">
      <c r="C48" s="20"/>
      <c r="D48" s="20"/>
      <c r="E48" s="20"/>
      <c r="F48" s="20"/>
      <c r="G48" s="20"/>
      <c r="H48" s="20"/>
    </row>
    <row r="49" spans="3:8" x14ac:dyDescent="0.2">
      <c r="C49" s="1"/>
      <c r="D49" s="1"/>
      <c r="E49" s="1"/>
      <c r="F49" s="1"/>
      <c r="G49" s="1"/>
      <c r="H49" s="1"/>
    </row>
    <row r="50" spans="3:8" x14ac:dyDescent="0.2">
      <c r="C50" s="19"/>
      <c r="D50" s="19"/>
      <c r="E50" s="19"/>
      <c r="F50" s="19"/>
      <c r="G50" s="19"/>
      <c r="H50" s="19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2020-07-29T17:09:38Z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