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1\DIGITAL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5" l="1"/>
  <c r="B26" i="5"/>
  <c r="B13" i="5"/>
  <c r="F42" i="5" l="1"/>
  <c r="E42" i="5"/>
  <c r="F35" i="5"/>
  <c r="E35" i="5"/>
  <c r="F30" i="5"/>
  <c r="E30" i="5"/>
  <c r="F24" i="5"/>
  <c r="E24" i="5"/>
  <c r="F14" i="5"/>
  <c r="E14" i="5"/>
  <c r="C26" i="5"/>
  <c r="C13" i="5"/>
  <c r="F26" i="5" l="1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<sst xmlns="http://schemas.openxmlformats.org/spreadsheetml/2006/main" count="62" uniqueCount="61">
  <si>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</si>
  <si>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</si>
  <si>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</si>
  <si>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</si>
  <si>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</si>
  <si>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</si>
  <si>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</si>
  <si>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</si>
  <si>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</si>
  <si>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</si>
  <si>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</si>
  <si>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</si>
  <si>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</si>
  <si>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</si>
  <si>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</si>
  <si>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</si>
  <si>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</si>
  <si>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</si>
  <si>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</si>
  <si>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</si>
  <si>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</si>
  <si>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</si>
  <si>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</si>
  <si>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</si>
  <si>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</si>
  <si>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</si>
  <si>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</si>
  <si>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</si>
  <si>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</si>
  <si>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</si>
  <si>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</si>
  <si>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</si>
  <si>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</si>
  <si>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</si>
  <si>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</si>
  <si>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</si>
  <si>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</si>
  <si>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</si>
  <si>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</si>
  <si>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</si>
  <si>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</si>
  <si>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</si>
  <si>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</si>
  <si>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</si>
  <si>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</si>
  <si>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</si>
  <si>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</si>
  <si>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</si>
  <si>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</si>
  <si>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</si>
  <si>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</si>
  <si>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</si>
  <si>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</si>
  <si>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</si>
  <si>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</si>
  <si>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</si>
  <si>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</si>
  <si>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</si>
  <si>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</si>
  <si>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</si>
  <si>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Valle de Santiago,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</si>
</sst>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E19" sqref="E1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112751093.87</v>
      </c>
      <c r="C5" s="10">
        <v>80504979.969999999</v>
      </c>
      <c r="D5" s="9" t="s">
        <v>36</v>
      </c>
      <c r="E5" s="10">
        <v>12561889.84</v>
      </c>
      <c r="F5" s="11">
        <v>44143115.549999997</v>
      </c>
    </row>
    <row r="6" spans="1:6" x14ac:dyDescent="0.2">
      <c r="A6" s="9" t="s">
        <v>23</v>
      </c>
      <c r="B6" s="10">
        <v>7848948.5700000003</v>
      </c>
      <c r="C6" s="10">
        <v>7180258.1600000001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4616064.1900000004</v>
      </c>
      <c r="C7" s="10">
        <v>16028715.59</v>
      </c>
      <c r="D7" s="9" t="s">
        <v>6</v>
      </c>
      <c r="E7" s="10">
        <v>1205357.1299999999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125216106.63</v>
      </c>
      <c r="C13" s="13">
        <f>SUM(C5:C11)</f>
        <v>103713953.72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13767246.969999999</v>
      </c>
      <c r="F14" s="18">
        <f>SUM(F5:F12)</f>
        <v>44143115.549999997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364824636.07999998</v>
      </c>
      <c r="C18" s="10">
        <v>340245485.75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83420898.769999996</v>
      </c>
      <c r="C19" s="10">
        <v>83384944.810000002</v>
      </c>
      <c r="D19" s="9" t="s">
        <v>11</v>
      </c>
      <c r="E19" s="10">
        <v>8035714.3600000003</v>
      </c>
      <c r="F19" s="11">
        <v>9642857.1999999993</v>
      </c>
    </row>
    <row r="20" spans="1:6" x14ac:dyDescent="0.2">
      <c r="A20" s="9" t="s">
        <v>32</v>
      </c>
      <c r="B20" s="10">
        <v>135966.14000000001</v>
      </c>
      <c r="C20" s="10">
        <v>135966.14000000001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-44948317.509999998</v>
      </c>
      <c r="C21" s="10">
        <v>-44948317.509999998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1176759.67</v>
      </c>
      <c r="C22" s="10">
        <v>1176759.67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8035714.3600000003</v>
      </c>
      <c r="F24" s="18">
        <f>SUM(F17:F22)</f>
        <v>9642857.1999999993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404609943.14999998</v>
      </c>
      <c r="C26" s="13">
        <f>SUM(C16:C24)</f>
        <v>379994838.86000001</v>
      </c>
      <c r="D26" s="19" t="s">
        <v>50</v>
      </c>
      <c r="E26" s="13">
        <f>SUM(E24+E14)</f>
        <v>21802961.329999998</v>
      </c>
      <c r="F26" s="18">
        <f>SUM(F14+F24)</f>
        <v>53785972.75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529826049.77999997</v>
      </c>
      <c r="C28" s="13">
        <f>C13+C26</f>
        <v>483708792.58000004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23319492.919999998</v>
      </c>
      <c r="F30" s="18">
        <f>SUM(F31:F33)</f>
        <v>23319492.919999998</v>
      </c>
    </row>
    <row r="31" spans="1:6" x14ac:dyDescent="0.2">
      <c r="A31" s="23"/>
      <c r="B31" s="21"/>
      <c r="C31" s="22"/>
      <c r="D31" s="9" t="s">
        <v>2</v>
      </c>
      <c r="E31" s="10">
        <v>22266596.239999998</v>
      </c>
      <c r="F31" s="11">
        <v>22266596.239999998</v>
      </c>
    </row>
    <row r="32" spans="1:6" x14ac:dyDescent="0.2">
      <c r="A32" s="23"/>
      <c r="B32" s="21"/>
      <c r="C32" s="22"/>
      <c r="D32" s="9" t="s">
        <v>13</v>
      </c>
      <c r="E32" s="10">
        <v>1052896.68</v>
      </c>
      <c r="F32" s="11">
        <v>1052896.68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484703595.52999997</v>
      </c>
      <c r="F35" s="18">
        <f>SUM(F36:F40)</f>
        <v>406603326.90999997</v>
      </c>
    </row>
    <row r="36" spans="1:6" x14ac:dyDescent="0.2">
      <c r="A36" s="23"/>
      <c r="B36" s="21"/>
      <c r="C36" s="22"/>
      <c r="D36" s="9" t="s">
        <v>46</v>
      </c>
      <c r="E36" s="10">
        <v>68042716.769999996</v>
      </c>
      <c r="F36" s="11">
        <v>132649066.83</v>
      </c>
    </row>
    <row r="37" spans="1:6" x14ac:dyDescent="0.2">
      <c r="A37" s="23"/>
      <c r="B37" s="21"/>
      <c r="C37" s="22"/>
      <c r="D37" s="9" t="s">
        <v>14</v>
      </c>
      <c r="E37" s="10">
        <v>416593767.45999998</v>
      </c>
      <c r="F37" s="11">
        <v>273887148.77999997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67111.3</v>
      </c>
      <c r="F40" s="11">
        <v>67111.3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508023088.44999999</v>
      </c>
      <c r="F46" s="18">
        <f>SUM(F42+F35+F30)</f>
        <v>429922819.82999998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529826049.77999997</v>
      </c>
      <c r="F48" s="13">
        <f>F46+F26</f>
        <v>483708792.57999998</v>
      </c>
    </row>
    <row r="49" spans="1:6" x14ac:dyDescent="0.2">
      <c r="A49" s="20"/>
      <c r="B49" s="21"/>
      <c r="C49" s="21"/>
      <c r="D49" s="25"/>
      <c r="E49" s="22"/>
      <c r="F49" s="22"/>
    </row>
    <row r="51" spans="1:6" x14ac:dyDescent="0.2">
      <c r="A51" s="2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2022-04-19T15:21:51Z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