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2\DIGITAL\"/>
    </mc:Choice>
  </mc:AlternateContent>
  <xr:revisionPtr revIDLastSave="0" documentId="13_ncr:1_{AC564C83-C974-4E13-8770-1A48BDB0B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3" l="1"/>
  <c r="C56" i="3"/>
  <c r="C55" i="3"/>
  <c r="B41" i="3" l="1"/>
  <c r="C54" i="3" l="1"/>
  <c r="B55" i="3"/>
  <c r="B54" i="3" s="1"/>
  <c r="C49" i="3" l="1"/>
  <c r="B49" i="3"/>
  <c r="B48" i="3" s="1"/>
  <c r="C48" i="3"/>
  <c r="C59" i="3" l="1"/>
  <c r="B59" i="3"/>
  <c r="C41" i="3" l="1"/>
  <c r="C36" i="3"/>
  <c r="B36" i="3"/>
  <c r="B45" i="3" s="1"/>
  <c r="C16" i="3"/>
  <c r="B16" i="3"/>
  <c r="C4" i="3"/>
  <c r="B4" i="3"/>
  <c r="C45" i="3" l="1"/>
  <c r="C33" i="3"/>
  <c r="B33" i="3"/>
  <c r="B61" i="3" s="1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<sst xmlns="http://schemas.openxmlformats.org/spreadsheetml/2006/main" count="92" uniqueCount="58">
  <si>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</si>
  <si>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</si>
  <si>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</si>
  <si>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</si>
  <si>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</si>
  <si>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</si>
  <si>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</si>
  <si>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</si>
  <si>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</si>
  <si>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</si>
  <si>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</si>
  <si>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</si>
  <si>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</si>
  <si>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</si>
  <si>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</si>
  <si>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</si>
  <si>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</si>
  <si>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</si>
  <si>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</si>
  <si>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</si>
  <si>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</si>
  <si>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</si>
  <si>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</si>
  <si>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</si>
  <si>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</si>
  <si>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</si>
  <si>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</si>
  <si>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</si>
  <si>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</si>
  <si>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</si>
  <si>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</si>
  <si>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</si>
  <si>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</si>
  <si>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</si>
  <si>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</si>
  <si>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</si>
  <si>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</si>
  <si>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</si>
  <si>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</si>
  <si>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</si>
  <si>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</si>
  <si>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</si>
  <si>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</si>
  <si>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</si>
  <si>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</si>
  <si>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</si>
  <si>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</si>
  <si>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</si>
  <si>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</si>
  <si>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</si>
  <si>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</si>
  <si>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</si>
  <si>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</si>
  <si>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</si>
  <si>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</si>
  <si>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</si>
  <si>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</si>
  <si>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Valle de Santiago, Gto.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</si>
</sst>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  <xf numFmtId="4" fontId="3" fillId="0" borderId="4" xfId="8" applyNumberFormat="1" applyFont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39" fontId="0" fillId="0" borderId="4" xfId="0" applyNumberFormat="1" applyBorder="1"/>
    <xf numFmtId="39" fontId="0" fillId="0" borderId="5" xfId="0" applyNumberFormat="1" applyBorder="1"/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18" ht="45" customHeight="1" x14ac:dyDescent="0.2">
      <c r="A1" s="19" t="s">
        <v>57</v>
      </c>
      <c r="B1" s="20"/>
      <c r="C1" s="21"/>
    </row>
    <row r="2" spans="1:18" ht="15" customHeight="1" x14ac:dyDescent="0.2">
      <c r="A2" s="2" t="s">
        <v>0</v>
      </c>
      <c r="B2" s="3">
        <v>2022</v>
      </c>
      <c r="C2" s="3">
        <v>2021</v>
      </c>
      <c r="R2" s="1" t="s">
        <v>1</v>
      </c>
    </row>
    <row r="3" spans="1:18" ht="11.25" customHeight="1" x14ac:dyDescent="0.2">
      <c r="A3" s="4" t="s">
        <v>40</v>
      </c>
      <c r="B3" s="5"/>
      <c r="C3" s="5"/>
    </row>
    <row r="4" spans="1:18" ht="11.25" customHeight="1" x14ac:dyDescent="0.2">
      <c r="A4" s="6" t="s">
        <v>2</v>
      </c>
      <c r="B4" s="7">
        <f>SUM(B5:B14)</f>
        <v>131821700.02</v>
      </c>
      <c r="C4" s="7">
        <f>SUM(C5:C14)</f>
        <v>481877455.20999998</v>
      </c>
      <c r="D4" s="16" t="s">
        <v>39</v>
      </c>
    </row>
    <row r="5" spans="1:18" ht="11.25" customHeight="1" x14ac:dyDescent="0.2">
      <c r="A5" s="8" t="s">
        <v>3</v>
      </c>
      <c r="B5" s="9">
        <v>19164231.41</v>
      </c>
      <c r="C5" s="24">
        <v>22244998.789999999</v>
      </c>
      <c r="D5" s="17">
        <v>100000</v>
      </c>
    </row>
    <row r="6" spans="1:18" ht="11.25" customHeight="1" x14ac:dyDescent="0.2">
      <c r="A6" s="8" t="s">
        <v>4</v>
      </c>
      <c r="B6" s="9">
        <v>0</v>
      </c>
      <c r="C6" s="24">
        <v>0</v>
      </c>
      <c r="D6" s="17">
        <v>200000</v>
      </c>
    </row>
    <row r="7" spans="1:18" ht="11.25" customHeight="1" x14ac:dyDescent="0.2">
      <c r="A7" s="8" t="s">
        <v>35</v>
      </c>
      <c r="B7" s="9">
        <v>335770</v>
      </c>
      <c r="C7" s="24">
        <v>8235675.3600000003</v>
      </c>
      <c r="D7" s="17">
        <v>300000</v>
      </c>
    </row>
    <row r="8" spans="1:18" ht="11.25" customHeight="1" x14ac:dyDescent="0.2">
      <c r="A8" s="8" t="s">
        <v>5</v>
      </c>
      <c r="B8" s="9">
        <v>6046176.9699999997</v>
      </c>
      <c r="C8" s="24">
        <v>27878344.449999999</v>
      </c>
      <c r="D8" s="17">
        <v>400000</v>
      </c>
    </row>
    <row r="9" spans="1:18" ht="11.25" customHeight="1" x14ac:dyDescent="0.2">
      <c r="A9" s="8" t="s">
        <v>36</v>
      </c>
      <c r="B9" s="9">
        <v>858943.53</v>
      </c>
      <c r="C9" s="24">
        <v>2648102.42</v>
      </c>
      <c r="D9" s="17">
        <v>500000</v>
      </c>
    </row>
    <row r="10" spans="1:18" ht="11.25" customHeight="1" x14ac:dyDescent="0.2">
      <c r="A10" s="8" t="s">
        <v>37</v>
      </c>
      <c r="B10" s="9">
        <v>353446.48</v>
      </c>
      <c r="C10" s="24">
        <v>2064982.01</v>
      </c>
      <c r="D10" s="17">
        <v>600000</v>
      </c>
    </row>
    <row r="11" spans="1:18" ht="11.25" customHeight="1" x14ac:dyDescent="0.2">
      <c r="A11" s="8" t="s">
        <v>38</v>
      </c>
      <c r="B11" s="9">
        <v>0</v>
      </c>
      <c r="C11" s="24">
        <v>0</v>
      </c>
      <c r="D11" s="17">
        <v>700000</v>
      </c>
    </row>
    <row r="12" spans="1:18" ht="22.5" x14ac:dyDescent="0.2">
      <c r="A12" s="8" t="s">
        <v>41</v>
      </c>
      <c r="B12" s="9">
        <v>105063131.63</v>
      </c>
      <c r="C12" s="24">
        <v>418805352.18000001</v>
      </c>
      <c r="D12" s="17">
        <v>800000</v>
      </c>
    </row>
    <row r="13" spans="1:18" ht="11.25" customHeight="1" x14ac:dyDescent="0.2">
      <c r="A13" s="8" t="s">
        <v>42</v>
      </c>
      <c r="B13" s="9">
        <v>0</v>
      </c>
      <c r="C13" s="9">
        <v>0</v>
      </c>
      <c r="D13" s="17">
        <v>900000</v>
      </c>
    </row>
    <row r="14" spans="1:18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18" ht="11.25" customHeight="1" x14ac:dyDescent="0.2">
      <c r="A15" s="10"/>
      <c r="B15" s="11"/>
      <c r="C15" s="11"/>
      <c r="D15" s="16" t="s">
        <v>39</v>
      </c>
    </row>
    <row r="16" spans="1:18" ht="11.25" customHeight="1" x14ac:dyDescent="0.2">
      <c r="A16" s="6" t="s">
        <v>7</v>
      </c>
      <c r="B16" s="7">
        <f>SUM(B17:B32)</f>
        <v>62629300.850000001</v>
      </c>
      <c r="C16" s="7">
        <f>SUM(C17:C32)</f>
        <v>322088031.70999998</v>
      </c>
      <c r="D16" s="16" t="s">
        <v>39</v>
      </c>
    </row>
    <row r="17" spans="1:4" ht="11.25" customHeight="1" x14ac:dyDescent="0.2">
      <c r="A17" s="8" t="s">
        <v>8</v>
      </c>
      <c r="B17" s="9">
        <v>34753301.68</v>
      </c>
      <c r="C17" s="9">
        <v>158225656.30000001</v>
      </c>
      <c r="D17" s="17">
        <v>1000</v>
      </c>
    </row>
    <row r="18" spans="1:4" ht="11.25" customHeight="1" x14ac:dyDescent="0.2">
      <c r="A18" s="8" t="s">
        <v>9</v>
      </c>
      <c r="B18" s="9">
        <v>10442792.560000001</v>
      </c>
      <c r="C18" s="9">
        <v>34874326.560000002</v>
      </c>
      <c r="D18" s="17">
        <v>2000</v>
      </c>
    </row>
    <row r="19" spans="1:4" ht="11.25" customHeight="1" x14ac:dyDescent="0.2">
      <c r="A19" s="8" t="s">
        <v>10</v>
      </c>
      <c r="B19" s="9">
        <v>8995038.6500000004</v>
      </c>
      <c r="C19" s="9">
        <v>55172526.560000002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4005164.04</v>
      </c>
      <c r="C21" s="9">
        <v>15688893.960000001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7855100.79</v>
      </c>
      <c r="D22" s="17">
        <v>4300</v>
      </c>
    </row>
    <row r="23" spans="1:4" ht="11.25" customHeight="1" x14ac:dyDescent="0.2">
      <c r="A23" s="8" t="s">
        <v>13</v>
      </c>
      <c r="B23" s="9">
        <v>1919486.47</v>
      </c>
      <c r="C23" s="9">
        <v>42491979.189999998</v>
      </c>
      <c r="D23" s="17">
        <v>4400</v>
      </c>
    </row>
    <row r="24" spans="1:4" ht="11.25" customHeight="1" x14ac:dyDescent="0.2">
      <c r="A24" s="8" t="s">
        <v>14</v>
      </c>
      <c r="B24" s="9">
        <v>1574054.7</v>
      </c>
      <c r="C24" s="9">
        <v>7336483.2699999996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20000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939462.75</v>
      </c>
      <c r="C31" s="9">
        <v>423065.08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69192399.169999987</v>
      </c>
      <c r="C33" s="7">
        <f>C4-C16</f>
        <v>159789423.5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53982672.490000002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26">
        <v>53982672.490000002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18748945.91</v>
      </c>
      <c r="C41" s="7">
        <f>SUM(C42:C44)</f>
        <v>166890336.13</v>
      </c>
      <c r="D41" s="16" t="s">
        <v>39</v>
      </c>
    </row>
    <row r="42" spans="1:4" ht="11.25" customHeight="1" x14ac:dyDescent="0.2">
      <c r="A42" s="8" t="s">
        <v>22</v>
      </c>
      <c r="B42" s="9">
        <v>18743615.949999999</v>
      </c>
      <c r="C42" s="27">
        <v>161106302.31</v>
      </c>
      <c r="D42" s="16">
        <v>6000</v>
      </c>
    </row>
    <row r="43" spans="1:4" ht="11.25" customHeight="1" x14ac:dyDescent="0.2">
      <c r="A43" s="8" t="s">
        <v>23</v>
      </c>
      <c r="B43" s="9">
        <v>5329.96</v>
      </c>
      <c r="C43" s="27">
        <v>5784033.8200000003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-18748945.91</v>
      </c>
      <c r="C45" s="7">
        <f>C36-C41</f>
        <v>-112907663.63999999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57242025.829999998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24">
        <v>57242025.829999998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18197339.359999999</v>
      </c>
      <c r="C54" s="7">
        <f>SUM(C55+C58)</f>
        <v>133030252.32000001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571606.97</v>
      </c>
      <c r="C55" s="24">
        <f>SUBTOTAL(9,C56)</f>
        <v>619236.56000000006</v>
      </c>
      <c r="D55" s="16" t="s">
        <v>39</v>
      </c>
    </row>
    <row r="56" spans="1:4" ht="11.25" customHeight="1" x14ac:dyDescent="0.2">
      <c r="A56" s="8" t="s">
        <v>27</v>
      </c>
      <c r="B56" s="9">
        <v>571606.97</v>
      </c>
      <c r="C56" s="28">
        <f>619236.56</f>
        <v>619236.56000000006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17625732.390000001</v>
      </c>
      <c r="C58" s="24">
        <f>151000000-18588984.24</f>
        <v>132411015.76000001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-18197339.359999999</v>
      </c>
      <c r="C59" s="7">
        <f>C48-C54</f>
        <v>-75788226.49000001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32246113.899999991</v>
      </c>
      <c r="C61" s="7">
        <f>C59+C45+C33</f>
        <v>-28906466.629999995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80504979.969999999</v>
      </c>
      <c r="C63" s="7">
        <v>109411446.59999999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112751093.87</v>
      </c>
      <c r="C65" s="7">
        <v>80504979.969999999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  <row r="71" spans="1:4" x14ac:dyDescent="0.2">
      <c r="C71" s="25">
        <v>-28906466.629999936</v>
      </c>
    </row>
    <row r="72" spans="1:4" x14ac:dyDescent="0.2">
      <c r="C72" s="25"/>
    </row>
    <row r="73" spans="1:4" x14ac:dyDescent="0.2">
      <c r="C73" s="25">
        <v>109411446.59999999</v>
      </c>
    </row>
    <row r="74" spans="1:4" x14ac:dyDescent="0.2">
      <c r="C74" s="25"/>
    </row>
    <row r="75" spans="1:4" x14ac:dyDescent="0.2">
      <c r="C75" s="25">
        <v>80504979.969999999</v>
      </c>
    </row>
    <row r="76" spans="1:4" x14ac:dyDescent="0.2">
      <c r="C76" s="25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cp:lastPrinted>2019-05-15T20:50:09Z</cp:lastPrinted>
  <dcterms:created xsi:type="dcterms:W3CDTF">2012-12-11T20:31:36Z</dcterms:created>
  <dcterms:modified xsi:type="dcterms:W3CDTF">2022-04-27T14:52:56Z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