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9" i="3" s="1"/>
  <c r="F14" i="3"/>
  <c r="F13" i="3" s="1"/>
  <c r="G9" i="3"/>
  <c r="F8" i="3" l="1"/>
  <c r="F20" i="3" s="1"/>
  <c r="C9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8" i="3" s="1"/>
  <c r="E13" i="3"/>
  <c r="E9" i="3"/>
  <c r="D13" i="3"/>
  <c r="D9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8" i="3"/>
  <c r="C20" i="3" s="1"/>
  <c r="B9" i="3"/>
  <c r="D8" i="3" l="1"/>
  <c r="D20" i="3" s="1"/>
  <c r="G20" i="3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<sst xmlns="http://schemas.openxmlformats.org/spreadsheetml/2006/main" count="223" uniqueCount="167">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</sst>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166" fontId="1" fillId="0" borderId="14" xfId="4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94" workbookViewId="0">
      <selection activeCell="D10" sqref="D1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9" t="s">
        <v>1</v>
      </c>
      <c r="B1" s="80"/>
      <c r="C1" s="80"/>
      <c r="D1" s="80"/>
      <c r="E1" s="80"/>
      <c r="F1" s="80"/>
      <c r="G1" s="80"/>
      <c r="H1" s="81"/>
    </row>
    <row r="2" spans="1:8" x14ac:dyDescent="0.25">
      <c r="A2" s="52" t="s">
        <v>165</v>
      </c>
      <c r="B2" s="53"/>
      <c r="C2" s="53"/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 t="s">
        <v>166</v>
      </c>
      <c r="B4" s="56"/>
      <c r="C4" s="56"/>
      <c r="D4" s="56"/>
      <c r="E4" s="56"/>
      <c r="F4" s="56"/>
      <c r="G4" s="56"/>
      <c r="H4" s="57"/>
    </row>
    <row r="5" spans="1:8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11</v>
      </c>
      <c r="B8" s="2">
        <f t="shared" ref="B8:H8" si="0">B9+B13</f>
        <v>8035714.3600000003</v>
      </c>
      <c r="C8" s="2">
        <f t="shared" si="0"/>
        <v>1607142.84</v>
      </c>
      <c r="D8" s="2">
        <f t="shared" si="0"/>
        <v>3214285.68</v>
      </c>
      <c r="E8" s="2">
        <f t="shared" si="0"/>
        <v>0</v>
      </c>
      <c r="F8" s="2">
        <f>F9+F13</f>
        <v>6428571.5200000005</v>
      </c>
      <c r="G8" s="2">
        <f>G9+G13</f>
        <v>939412.36</v>
      </c>
      <c r="H8" s="2">
        <f t="shared" si="0"/>
        <v>0</v>
      </c>
    </row>
    <row r="9" spans="1:8" ht="15.75" customHeight="1" x14ac:dyDescent="0.25">
      <c r="A9" s="46" t="s">
        <v>12</v>
      </c>
      <c r="B9" s="19">
        <f t="shared" ref="B9:H9" si="1">SUM(B10:B12)</f>
        <v>0</v>
      </c>
      <c r="C9" s="19">
        <f>SUM(C10:C12)</f>
        <v>1607142.84</v>
      </c>
      <c r="D9" s="19">
        <f t="shared" si="1"/>
        <v>1607142.84</v>
      </c>
      <c r="E9" s="19">
        <f t="shared" si="1"/>
        <v>0</v>
      </c>
      <c r="F9" s="19">
        <f>SUM(F10:F12)</f>
        <v>0</v>
      </c>
      <c r="G9" s="19">
        <f>G10</f>
        <v>939412.36</v>
      </c>
      <c r="H9" s="19">
        <f t="shared" si="1"/>
        <v>0</v>
      </c>
    </row>
    <row r="10" spans="1:8" ht="17.25" customHeight="1" x14ac:dyDescent="0.25">
      <c r="A10" s="47" t="s">
        <v>13</v>
      </c>
      <c r="B10" s="48">
        <v>0</v>
      </c>
      <c r="C10" s="19">
        <v>1607142.84</v>
      </c>
      <c r="D10" s="48">
        <v>1607142.84</v>
      </c>
      <c r="E10" s="48">
        <v>0</v>
      </c>
      <c r="F10" s="48">
        <f>B10+C10-D10+E10</f>
        <v>0</v>
      </c>
      <c r="G10" s="78">
        <v>939412.36</v>
      </c>
      <c r="H10" s="48">
        <v>0</v>
      </c>
    </row>
    <row r="11" spans="1:8" x14ac:dyDescent="0.2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16</v>
      </c>
      <c r="B13" s="19">
        <f t="shared" ref="B13:H13" si="2">SUM(B14:B16)</f>
        <v>8035714.3600000003</v>
      </c>
      <c r="C13" s="19">
        <f t="shared" si="2"/>
        <v>0</v>
      </c>
      <c r="D13" s="19">
        <f t="shared" si="2"/>
        <v>1607142.84</v>
      </c>
      <c r="E13" s="19">
        <f t="shared" si="2"/>
        <v>0</v>
      </c>
      <c r="F13" s="19">
        <f>SUM(F14:F16)</f>
        <v>6428571.5200000005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17</v>
      </c>
      <c r="B14" s="48">
        <v>8035714.3600000003</v>
      </c>
      <c r="C14" s="19">
        <v>0</v>
      </c>
      <c r="D14" s="48">
        <v>1607142.84</v>
      </c>
      <c r="E14" s="48">
        <v>0</v>
      </c>
      <c r="F14" s="48">
        <f>B14+C14-D14+E14</f>
        <v>6428571.5200000005</v>
      </c>
      <c r="G14" s="19">
        <v>0</v>
      </c>
      <c r="H14" s="19">
        <v>0</v>
      </c>
    </row>
    <row r="15" spans="1:8" ht="15" customHeight="1" x14ac:dyDescent="0.25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76727673.109999999</v>
      </c>
      <c r="C18" s="50"/>
      <c r="D18" s="50"/>
      <c r="E18" s="50"/>
      <c r="F18" s="2">
        <v>37934644.619999997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>B8+B18</f>
        <v>84763387.469999999</v>
      </c>
      <c r="C20" s="2">
        <f t="shared" ref="C20:H20" si="3">C8+C18</f>
        <v>1607142.84</v>
      </c>
      <c r="D20" s="2">
        <f>D8+D18</f>
        <v>3214285.68</v>
      </c>
      <c r="E20" s="2">
        <f t="shared" si="3"/>
        <v>0</v>
      </c>
      <c r="F20" s="2">
        <f>F8+F18</f>
        <v>44363216.140000001</v>
      </c>
      <c r="G20" s="2">
        <f t="shared" si="3"/>
        <v>939412.36</v>
      </c>
      <c r="H20" s="2">
        <f t="shared" si="3"/>
        <v>0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  <c r="F32" s="77"/>
    </row>
    <row r="33" spans="1:8" ht="14.45" customHeight="1" x14ac:dyDescent="0.25">
      <c r="A33" s="82" t="s">
        <v>31</v>
      </c>
      <c r="B33" s="82"/>
      <c r="C33" s="82"/>
      <c r="D33" s="82"/>
      <c r="E33" s="82"/>
      <c r="F33" s="82"/>
      <c r="G33" s="82"/>
      <c r="H33" s="82"/>
    </row>
    <row r="34" spans="1:8" ht="14.45" customHeight="1" x14ac:dyDescent="0.25">
      <c r="A34" s="82"/>
      <c r="B34" s="82"/>
      <c r="C34" s="82"/>
      <c r="D34" s="82"/>
      <c r="E34" s="82"/>
      <c r="F34" s="82"/>
      <c r="G34" s="82"/>
      <c r="H34" s="82"/>
    </row>
    <row r="35" spans="1:8" ht="14.45" customHeight="1" x14ac:dyDescent="0.25">
      <c r="A35" s="82"/>
      <c r="B35" s="82"/>
      <c r="C35" s="82"/>
      <c r="D35" s="82"/>
      <c r="E35" s="82"/>
      <c r="F35" s="82"/>
      <c r="G35" s="82"/>
      <c r="H35" s="82"/>
    </row>
    <row r="36" spans="1:8" ht="14.45" customHeight="1" x14ac:dyDescent="0.25">
      <c r="A36" s="82"/>
      <c r="B36" s="82"/>
      <c r="C36" s="82"/>
      <c r="D36" s="82"/>
      <c r="E36" s="82"/>
      <c r="F36" s="82"/>
      <c r="G36" s="82"/>
      <c r="H36" s="82"/>
    </row>
    <row r="37" spans="1:8" ht="14.45" customHeight="1" x14ac:dyDescent="0.25">
      <c r="A37" s="82"/>
      <c r="B37" s="82"/>
      <c r="C37" s="82"/>
      <c r="D37" s="82"/>
      <c r="E37" s="82"/>
      <c r="F37" s="82"/>
      <c r="G37" s="82"/>
      <c r="H37" s="82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B17:B30 C8:C22 G11:H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E8 B41:F44 B15:H17 C14 B19:H19 C18:E18 B21:H31 C20 B11:H12 B9 D9:E9 B10 E10 E14 H14 B13:E13 G13:H13 G18:H18 E20 H8 H9 H10 G20: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6" t="s">
        <v>54</v>
      </c>
      <c r="B1" s="86"/>
      <c r="C1" s="86"/>
      <c r="D1" s="86"/>
      <c r="E1" s="86"/>
      <c r="F1" s="86"/>
      <c r="G1" s="86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55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56</v>
      </c>
      <c r="B5" s="70"/>
      <c r="C5" s="70"/>
      <c r="D5" s="70"/>
      <c r="E5" s="70"/>
      <c r="F5" s="70"/>
      <c r="G5" s="71"/>
    </row>
    <row r="6" spans="1:7" x14ac:dyDescent="0.25">
      <c r="A6" s="84" t="s">
        <v>57</v>
      </c>
      <c r="B6" s="14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37" t="s">
        <v>58</v>
      </c>
      <c r="C7" s="85"/>
      <c r="D7" s="85"/>
      <c r="E7" s="85"/>
      <c r="F7" s="85"/>
      <c r="G7" s="85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73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56</v>
      </c>
      <c r="B5" s="56"/>
      <c r="C5" s="56"/>
      <c r="D5" s="56"/>
      <c r="E5" s="56"/>
      <c r="F5" s="56"/>
      <c r="G5" s="57"/>
    </row>
    <row r="6" spans="1:7" x14ac:dyDescent="0.25">
      <c r="A6" s="88" t="s">
        <v>75</v>
      </c>
      <c r="B6" s="14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15" t="s">
        <v>58</v>
      </c>
      <c r="C7" s="85"/>
      <c r="D7" s="85"/>
      <c r="E7" s="85"/>
      <c r="F7" s="85"/>
      <c r="G7" s="85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89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90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1" t="s">
        <v>57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4">
        <f>+F5+1</f>
        <v>2022</v>
      </c>
    </row>
    <row r="6" spans="1:7" ht="32.25" x14ac:dyDescent="0.25">
      <c r="A6" s="83"/>
      <c r="B6" s="93"/>
      <c r="C6" s="93"/>
      <c r="D6" s="93"/>
      <c r="E6" s="93"/>
      <c r="F6" s="93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0" t="s">
        <v>112</v>
      </c>
      <c r="B39" s="90"/>
      <c r="C39" s="90"/>
      <c r="D39" s="90"/>
      <c r="E39" s="90"/>
      <c r="F39" s="90"/>
      <c r="G39" s="90"/>
    </row>
    <row r="40" spans="1:7" x14ac:dyDescent="0.25">
      <c r="A40" s="90" t="s">
        <v>113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114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115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4" t="s">
        <v>75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4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0" t="s">
        <v>112</v>
      </c>
      <c r="B32" s="90"/>
      <c r="C32" s="90"/>
      <c r="D32" s="90"/>
      <c r="E32" s="90"/>
      <c r="F32" s="90"/>
      <c r="G32" s="90"/>
    </row>
    <row r="33" spans="1:7" x14ac:dyDescent="0.25">
      <c r="A33" s="90" t="s">
        <v>113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6" t="s">
        <v>118</v>
      </c>
      <c r="B1" s="96"/>
      <c r="C1" s="96"/>
      <c r="D1" s="96"/>
      <c r="E1" s="96"/>
      <c r="F1" s="96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119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3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4"/>
      <c r="C20" s="64"/>
      <c r="D20" s="64"/>
      <c r="E20" s="64"/>
      <c r="F20" s="64"/>
    </row>
    <row r="21" spans="1:6" ht="30" x14ac:dyDescent="0.25">
      <c r="A21" s="26" t="s">
        <v>137</v>
      </c>
      <c r="B21" s="64"/>
      <c r="C21" s="64"/>
      <c r="D21" s="64"/>
      <c r="E21" s="64"/>
      <c r="F21" s="64"/>
    </row>
    <row r="22" spans="1:6" ht="30" x14ac:dyDescent="0.25">
      <c r="A22" s="26" t="s">
        <v>138</v>
      </c>
      <c r="B22" s="64"/>
      <c r="C22" s="64"/>
      <c r="D22" s="64"/>
      <c r="E22" s="64"/>
      <c r="F22" s="64"/>
    </row>
    <row r="23" spans="1:6" ht="15" x14ac:dyDescent="0.25">
      <c r="A23" s="26" t="s">
        <v>139</v>
      </c>
      <c r="B23" s="64"/>
      <c r="C23" s="64"/>
      <c r="D23" s="64"/>
      <c r="E23" s="64"/>
      <c r="F23" s="64"/>
    </row>
    <row r="24" spans="1:6" ht="15" x14ac:dyDescent="0.25">
      <c r="A24" s="26" t="s">
        <v>140</v>
      </c>
      <c r="B24" s="65"/>
      <c r="C24" s="27"/>
      <c r="D24" s="27"/>
      <c r="E24" s="27"/>
      <c r="F24" s="27"/>
    </row>
    <row r="25" spans="1:6" ht="15" x14ac:dyDescent="0.25">
      <c r="A25" s="26" t="s">
        <v>141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4"/>
      <c r="C48" s="64"/>
      <c r="D48" s="64"/>
      <c r="E48" s="64"/>
      <c r="F48" s="64"/>
    </row>
    <row r="49" spans="1:6" ht="15" x14ac:dyDescent="0.25">
      <c r="A49" s="26" t="s">
        <v>154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