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4TO TRIMESTRES 18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G47" i="1"/>
  <c r="D49" i="1"/>
  <c r="G49" i="1"/>
  <c r="D51" i="1"/>
  <c r="G51" i="1"/>
  <c r="G44" i="1"/>
  <c r="D54" i="1"/>
  <c r="G54" i="1"/>
  <c r="D55" i="1"/>
  <c r="G55" i="1"/>
  <c r="D56" i="1"/>
  <c r="G56" i="1"/>
  <c r="D57" i="1"/>
  <c r="G57" i="1"/>
  <c r="D58" i="1"/>
  <c r="G58" i="1"/>
  <c r="D59" i="1"/>
  <c r="G59" i="1"/>
  <c r="D60" i="1"/>
  <c r="G60" i="1"/>
  <c r="G53" i="1"/>
  <c r="D62" i="1"/>
  <c r="G62" i="1"/>
  <c r="D63" i="1"/>
  <c r="G63" i="1"/>
  <c r="D64" i="1"/>
  <c r="G64" i="1"/>
  <c r="D65" i="1"/>
  <c r="G65" i="1"/>
  <c r="D66" i="1"/>
  <c r="G66" i="1"/>
  <c r="D67" i="1"/>
  <c r="G67" i="1"/>
  <c r="D68" i="1"/>
  <c r="G68" i="1"/>
  <c r="D69" i="1"/>
  <c r="G69" i="1"/>
  <c r="D70" i="1"/>
  <c r="G70" i="1"/>
  <c r="G61" i="1"/>
  <c r="D72" i="1"/>
  <c r="G72" i="1"/>
  <c r="D73" i="1"/>
  <c r="G73" i="1"/>
  <c r="D74" i="1"/>
  <c r="G74" i="1"/>
  <c r="D75" i="1"/>
  <c r="G75" i="1"/>
  <c r="G71" i="1"/>
  <c r="G43" i="1"/>
  <c r="D11" i="1"/>
  <c r="G11" i="1"/>
  <c r="D12" i="1"/>
  <c r="G12" i="1"/>
  <c r="D13" i="1"/>
  <c r="G13" i="1"/>
  <c r="D15" i="1"/>
  <c r="G15" i="1"/>
  <c r="D18" i="1"/>
  <c r="G18" i="1"/>
  <c r="G10" i="1"/>
  <c r="D20" i="1"/>
  <c r="G20" i="1"/>
  <c r="D21" i="1"/>
  <c r="G21" i="1"/>
  <c r="D22" i="1"/>
  <c r="G22" i="1"/>
  <c r="D23" i="1"/>
  <c r="G23" i="1"/>
  <c r="D24" i="1"/>
  <c r="G24" i="1"/>
  <c r="D25" i="1"/>
  <c r="G25" i="1"/>
  <c r="G19" i="1"/>
  <c r="D28" i="1"/>
  <c r="G28" i="1"/>
  <c r="D29" i="1"/>
  <c r="G29" i="1"/>
  <c r="D34" i="1"/>
  <c r="G34" i="1"/>
  <c r="G27" i="1"/>
  <c r="D38" i="1"/>
  <c r="G38" i="1"/>
  <c r="D39" i="1"/>
  <c r="G39" i="1"/>
  <c r="D40" i="1"/>
  <c r="G40" i="1"/>
  <c r="D41" i="1"/>
  <c r="G41" i="1"/>
  <c r="G37" i="1"/>
  <c r="G9" i="1"/>
  <c r="G77" i="1"/>
  <c r="F44" i="1"/>
  <c r="F53" i="1"/>
  <c r="F61" i="1"/>
  <c r="F71" i="1"/>
  <c r="F43" i="1"/>
  <c r="F10" i="1"/>
  <c r="F19" i="1"/>
  <c r="F27" i="1"/>
  <c r="F37" i="1"/>
  <c r="F9" i="1"/>
  <c r="F77" i="1"/>
  <c r="E44" i="1"/>
  <c r="E53" i="1"/>
  <c r="E61" i="1"/>
  <c r="E71" i="1"/>
  <c r="E43" i="1"/>
  <c r="E10" i="1"/>
  <c r="E19" i="1"/>
  <c r="E27" i="1"/>
  <c r="E37" i="1"/>
  <c r="E9" i="1"/>
  <c r="E77" i="1"/>
  <c r="D45" i="1"/>
  <c r="D46" i="1"/>
  <c r="D48" i="1"/>
  <c r="D50" i="1"/>
  <c r="D52" i="1"/>
  <c r="D44" i="1"/>
  <c r="D53" i="1"/>
  <c r="D61" i="1"/>
  <c r="D71" i="1"/>
  <c r="D43" i="1"/>
  <c r="D14" i="1"/>
  <c r="D16" i="1"/>
  <c r="D17" i="1"/>
  <c r="D10" i="1"/>
  <c r="D26" i="1"/>
  <c r="D19" i="1"/>
  <c r="D30" i="1"/>
  <c r="D31" i="1"/>
  <c r="D32" i="1"/>
  <c r="D33" i="1"/>
  <c r="D36" i="1"/>
  <c r="D27" i="1"/>
  <c r="D37" i="1"/>
  <c r="D9" i="1"/>
  <c r="D77" i="1"/>
  <c r="C44" i="1"/>
  <c r="C53" i="1"/>
  <c r="C61" i="1"/>
  <c r="C71" i="1"/>
  <c r="C43" i="1"/>
  <c r="C10" i="1"/>
  <c r="C19" i="1"/>
  <c r="C27" i="1"/>
  <c r="C37" i="1"/>
  <c r="C9" i="1"/>
  <c r="C77" i="1"/>
  <c r="B44" i="1"/>
  <c r="B53" i="1"/>
  <c r="B61" i="1"/>
  <c r="B71" i="1"/>
  <c r="B43" i="1"/>
  <c r="B10" i="1"/>
  <c r="B19" i="1"/>
  <c r="B27" i="1"/>
  <c r="B37" i="1"/>
  <c r="B9" i="1"/>
  <c r="B77" i="1"/>
  <c r="A5" i="1"/>
  <c r="A2" i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<sst xmlns="http://schemas.openxmlformats.org/spreadsheetml/2006/main" count="79" uniqueCount="49">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</sst>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4" fontId="1" fillId="0" borderId="4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4" fontId="3" fillId="0" borderId="13" xfId="0" applyNumberFormat="1" applyFont="1" applyBorder="1" applyAlignment="1" applyProtection="1">
      <alignment vertical="center"/>
      <protection locked="0"/>
    </xf>
    <xf numFmtId="4" fontId="0" fillId="0" borderId="0" xfId="0" applyNumberFormat="1"/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6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horizontal="left" vertical="center" indent="3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4" fontId="0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VST_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A2" sqref="A2:G2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ENTE_PUBLICO_A</f>
        <v>Municipio de Valle de Santiago, Gto., Gobierno del Estado de Guanajuato (a)</v>
      </c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9" t="str">
        <f>TRIMESTRE</f>
        <v>Del 1 de enero al 31 de diciembre de 2018 (b)</v>
      </c>
      <c r="B5" s="10"/>
      <c r="C5" s="10"/>
      <c r="D5" s="10"/>
      <c r="E5" s="10"/>
      <c r="F5" s="10"/>
      <c r="G5" s="11"/>
    </row>
    <row r="6" spans="1:7" x14ac:dyDescent="0.25">
      <c r="A6" s="12" t="s">
        <v>3</v>
      </c>
      <c r="B6" s="13"/>
      <c r="C6" s="13"/>
      <c r="D6" s="13"/>
      <c r="E6" s="13"/>
      <c r="F6" s="13"/>
      <c r="G6" s="14"/>
    </row>
    <row r="7" spans="1:7" x14ac:dyDescent="0.25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30" x14ac:dyDescent="0.25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 x14ac:dyDescent="0.25">
      <c r="A9" s="20" t="s">
        <v>12</v>
      </c>
      <c r="B9" s="21">
        <f t="shared" ref="B9:G9" si="0">SUM(B10,B19,B27,B37)</f>
        <v>210120006.29000002</v>
      </c>
      <c r="C9" s="21">
        <f t="shared" si="0"/>
        <v>38815931.090000004</v>
      </c>
      <c r="D9" s="21">
        <f t="shared" si="0"/>
        <v>248935937.38</v>
      </c>
      <c r="E9" s="21">
        <f t="shared" si="0"/>
        <v>204952656.13</v>
      </c>
      <c r="F9" s="21">
        <f t="shared" si="0"/>
        <v>199539844.83999997</v>
      </c>
      <c r="G9" s="21">
        <f t="shared" si="0"/>
        <v>43983281.249999993</v>
      </c>
    </row>
    <row r="10" spans="1:7" x14ac:dyDescent="0.25">
      <c r="A10" s="22" t="s">
        <v>13</v>
      </c>
      <c r="B10" s="23">
        <f t="shared" ref="B10:G10" si="1">SUM(B11:B18)</f>
        <v>110409839.12</v>
      </c>
      <c r="C10" s="23">
        <f t="shared" si="1"/>
        <v>1850276.5800000019</v>
      </c>
      <c r="D10" s="23">
        <f t="shared" si="1"/>
        <v>112260115.69999999</v>
      </c>
      <c r="E10" s="23">
        <f t="shared" si="1"/>
        <v>99174521.719999999</v>
      </c>
      <c r="F10" s="23">
        <f t="shared" si="1"/>
        <v>96556779.049999997</v>
      </c>
      <c r="G10" s="23">
        <f t="shared" si="1"/>
        <v>13085593.979999993</v>
      </c>
    </row>
    <row r="11" spans="1:7" x14ac:dyDescent="0.25">
      <c r="A11" s="24" t="s">
        <v>14</v>
      </c>
      <c r="B11" s="25">
        <v>13997893.640000001</v>
      </c>
      <c r="C11" s="25">
        <v>191274.37</v>
      </c>
      <c r="D11" s="25">
        <f>B11+C11</f>
        <v>14189168.01</v>
      </c>
      <c r="E11" s="25">
        <v>13726716.66</v>
      </c>
      <c r="F11" s="25">
        <v>13653494.07</v>
      </c>
      <c r="G11" s="25">
        <f>D11-E11</f>
        <v>462451.34999999963</v>
      </c>
    </row>
    <row r="12" spans="1:7" x14ac:dyDescent="0.25">
      <c r="A12" s="24" t="s">
        <v>15</v>
      </c>
      <c r="B12" s="25">
        <v>435019</v>
      </c>
      <c r="C12" s="25">
        <v>771.27</v>
      </c>
      <c r="D12" s="25">
        <f t="shared" ref="D12:D18" si="2">B12+C12</f>
        <v>435790.27</v>
      </c>
      <c r="E12" s="25">
        <v>434012.38</v>
      </c>
      <c r="F12" s="25">
        <v>431399.1</v>
      </c>
      <c r="G12" s="25">
        <f t="shared" ref="G12:G18" si="3">D12-E12</f>
        <v>1777.890000000014</v>
      </c>
    </row>
    <row r="13" spans="1:7" x14ac:dyDescent="0.25">
      <c r="A13" s="24" t="s">
        <v>16</v>
      </c>
      <c r="B13" s="25">
        <v>35239865.079999998</v>
      </c>
      <c r="C13" s="26">
        <v>2575289.7400000021</v>
      </c>
      <c r="D13" s="25">
        <f t="shared" si="2"/>
        <v>37815154.82</v>
      </c>
      <c r="E13" s="25">
        <v>31787005.079999998</v>
      </c>
      <c r="F13" s="25">
        <v>31070168.809999999</v>
      </c>
      <c r="G13" s="25">
        <f t="shared" si="3"/>
        <v>6028149.7400000021</v>
      </c>
    </row>
    <row r="14" spans="1:7" x14ac:dyDescent="0.25">
      <c r="A14" s="24" t="s">
        <v>17</v>
      </c>
      <c r="B14" s="25">
        <v>0</v>
      </c>
      <c r="C14" s="25">
        <v>0</v>
      </c>
      <c r="D14" s="25">
        <f t="shared" si="2"/>
        <v>0</v>
      </c>
      <c r="E14" s="25">
        <v>0</v>
      </c>
      <c r="F14" s="25">
        <v>0</v>
      </c>
      <c r="G14" s="25">
        <v>0</v>
      </c>
    </row>
    <row r="15" spans="1:7" x14ac:dyDescent="0.25">
      <c r="A15" s="24" t="s">
        <v>18</v>
      </c>
      <c r="B15" s="25">
        <v>42705264.399999999</v>
      </c>
      <c r="C15" s="25">
        <v>126379.55</v>
      </c>
      <c r="D15" s="25">
        <f t="shared" si="2"/>
        <v>42831643.949999996</v>
      </c>
      <c r="E15" s="25">
        <v>36862240.850000001</v>
      </c>
      <c r="F15" s="25">
        <v>35683386.100000001</v>
      </c>
      <c r="G15" s="25">
        <f t="shared" si="3"/>
        <v>5969403.099999994</v>
      </c>
    </row>
    <row r="16" spans="1:7" x14ac:dyDescent="0.25">
      <c r="A16" s="24" t="s">
        <v>19</v>
      </c>
      <c r="B16" s="25">
        <v>0</v>
      </c>
      <c r="C16" s="25">
        <v>0</v>
      </c>
      <c r="D16" s="25">
        <f t="shared" si="2"/>
        <v>0</v>
      </c>
      <c r="E16" s="25">
        <v>0</v>
      </c>
      <c r="F16" s="25">
        <v>0</v>
      </c>
      <c r="G16" s="25">
        <v>0</v>
      </c>
    </row>
    <row r="17" spans="1:7" x14ac:dyDescent="0.25">
      <c r="A17" s="24" t="s">
        <v>20</v>
      </c>
      <c r="B17" s="25">
        <v>0</v>
      </c>
      <c r="C17" s="25">
        <v>0</v>
      </c>
      <c r="D17" s="25">
        <f t="shared" si="2"/>
        <v>0</v>
      </c>
      <c r="E17" s="25">
        <v>0</v>
      </c>
      <c r="F17" s="25">
        <v>0</v>
      </c>
      <c r="G17" s="25">
        <v>0</v>
      </c>
    </row>
    <row r="18" spans="1:7" x14ac:dyDescent="0.25">
      <c r="A18" s="24" t="s">
        <v>21</v>
      </c>
      <c r="B18" s="25">
        <v>18031797</v>
      </c>
      <c r="C18" s="25">
        <v>-1043438.35</v>
      </c>
      <c r="D18" s="25">
        <f t="shared" si="2"/>
        <v>16988358.649999999</v>
      </c>
      <c r="E18" s="25">
        <v>16364546.75</v>
      </c>
      <c r="F18" s="25">
        <v>15718330.970000001</v>
      </c>
      <c r="G18" s="25">
        <f t="shared" si="3"/>
        <v>623811.89999999851</v>
      </c>
    </row>
    <row r="19" spans="1:7" x14ac:dyDescent="0.25">
      <c r="A19" s="22" t="s">
        <v>22</v>
      </c>
      <c r="B19" s="23">
        <f t="shared" ref="B19:G19" si="4">SUM(B20:B26)</f>
        <v>92638996.170000002</v>
      </c>
      <c r="C19" s="23">
        <f t="shared" si="4"/>
        <v>34166004.510000005</v>
      </c>
      <c r="D19" s="23">
        <f t="shared" si="4"/>
        <v>126805000.68000001</v>
      </c>
      <c r="E19" s="23">
        <f t="shared" si="4"/>
        <v>96598488.399999991</v>
      </c>
      <c r="F19" s="23">
        <f t="shared" si="4"/>
        <v>93957668.779999986</v>
      </c>
      <c r="G19" s="23">
        <f t="shared" si="4"/>
        <v>30206512.280000001</v>
      </c>
    </row>
    <row r="20" spans="1:7" x14ac:dyDescent="0.25">
      <c r="A20" s="24" t="s">
        <v>23</v>
      </c>
      <c r="B20" s="25">
        <v>9429919</v>
      </c>
      <c r="C20" s="25">
        <v>45191.28</v>
      </c>
      <c r="D20" s="25">
        <f>B20+C20</f>
        <v>9475110.2799999993</v>
      </c>
      <c r="E20" s="25">
        <v>9043479.6799999997</v>
      </c>
      <c r="F20" s="25">
        <v>9036730.8300000001</v>
      </c>
      <c r="G20" s="25">
        <f t="shared" ref="G20:G25" si="5">D20-E20</f>
        <v>431630.59999999963</v>
      </c>
    </row>
    <row r="21" spans="1:7" x14ac:dyDescent="0.25">
      <c r="A21" s="24" t="s">
        <v>24</v>
      </c>
      <c r="B21" s="25">
        <v>65013963.170000002</v>
      </c>
      <c r="C21" s="25">
        <v>32018679.57</v>
      </c>
      <c r="D21" s="25">
        <f t="shared" ref="D21:D26" si="6">B21+C21</f>
        <v>97032642.74000001</v>
      </c>
      <c r="E21" s="25">
        <v>67571249.260000005</v>
      </c>
      <c r="F21" s="25">
        <v>65062604.359999999</v>
      </c>
      <c r="G21" s="25">
        <f t="shared" si="5"/>
        <v>29461393.480000004</v>
      </c>
    </row>
    <row r="22" spans="1:7" x14ac:dyDescent="0.25">
      <c r="A22" s="24" t="s">
        <v>25</v>
      </c>
      <c r="B22" s="25">
        <v>357117</v>
      </c>
      <c r="C22" s="25">
        <v>27836.34</v>
      </c>
      <c r="D22" s="25">
        <f t="shared" si="6"/>
        <v>384953.34</v>
      </c>
      <c r="E22" s="25">
        <v>346630.94</v>
      </c>
      <c r="F22" s="25">
        <v>325630.94</v>
      </c>
      <c r="G22" s="25">
        <f t="shared" si="5"/>
        <v>38322.400000000023</v>
      </c>
    </row>
    <row r="23" spans="1:7" x14ac:dyDescent="0.25">
      <c r="A23" s="24" t="s">
        <v>26</v>
      </c>
      <c r="B23" s="25">
        <v>8970399</v>
      </c>
      <c r="C23" s="25">
        <v>800423.35</v>
      </c>
      <c r="D23" s="25">
        <f t="shared" si="6"/>
        <v>9770822.3499999996</v>
      </c>
      <c r="E23" s="25">
        <v>9528139.6899999995</v>
      </c>
      <c r="F23" s="25">
        <v>9496450.0199999996</v>
      </c>
      <c r="G23" s="25">
        <f t="shared" si="5"/>
        <v>242682.66000000015</v>
      </c>
    </row>
    <row r="24" spans="1:7" x14ac:dyDescent="0.25">
      <c r="A24" s="24" t="s">
        <v>27</v>
      </c>
      <c r="B24" s="25">
        <v>3381951</v>
      </c>
      <c r="C24" s="25">
        <v>-41397.79</v>
      </c>
      <c r="D24" s="25">
        <f t="shared" si="6"/>
        <v>3340553.21</v>
      </c>
      <c r="E24" s="25">
        <v>3325056.74</v>
      </c>
      <c r="F24" s="25">
        <v>3301093.74</v>
      </c>
      <c r="G24" s="25">
        <f t="shared" si="5"/>
        <v>15496.469999999739</v>
      </c>
    </row>
    <row r="25" spans="1:7" x14ac:dyDescent="0.25">
      <c r="A25" s="24" t="s">
        <v>28</v>
      </c>
      <c r="B25" s="25">
        <v>5485647</v>
      </c>
      <c r="C25" s="25">
        <v>1315271.76</v>
      </c>
      <c r="D25" s="25">
        <f t="shared" si="6"/>
        <v>6800918.7599999998</v>
      </c>
      <c r="E25" s="25">
        <v>6783932.0899999999</v>
      </c>
      <c r="F25" s="25">
        <v>6735158.8899999997</v>
      </c>
      <c r="G25" s="25">
        <f t="shared" si="5"/>
        <v>16986.669999999925</v>
      </c>
    </row>
    <row r="26" spans="1:7" x14ac:dyDescent="0.25">
      <c r="A26" s="24" t="s">
        <v>29</v>
      </c>
      <c r="B26" s="25">
        <v>0</v>
      </c>
      <c r="C26" s="25">
        <v>0</v>
      </c>
      <c r="D26" s="25">
        <f t="shared" si="6"/>
        <v>0</v>
      </c>
      <c r="E26" s="25">
        <v>0</v>
      </c>
      <c r="F26" s="25">
        <v>0</v>
      </c>
      <c r="G26" s="25">
        <v>0</v>
      </c>
    </row>
    <row r="27" spans="1:7" x14ac:dyDescent="0.25">
      <c r="A27" s="22" t="s">
        <v>30</v>
      </c>
      <c r="B27" s="23">
        <f t="shared" ref="B27:G27" si="7">SUM(B28:B36)</f>
        <v>7071171</v>
      </c>
      <c r="C27" s="23">
        <f t="shared" si="7"/>
        <v>2799650</v>
      </c>
      <c r="D27" s="23">
        <f t="shared" si="7"/>
        <v>9870821.0000000019</v>
      </c>
      <c r="E27" s="23">
        <f t="shared" si="7"/>
        <v>9179646.0099999998</v>
      </c>
      <c r="F27" s="23">
        <f t="shared" si="7"/>
        <v>9025397.0099999998</v>
      </c>
      <c r="G27" s="23">
        <f t="shared" si="7"/>
        <v>691174.99000000046</v>
      </c>
    </row>
    <row r="28" spans="1:7" x14ac:dyDescent="0.25">
      <c r="A28" s="27" t="s">
        <v>31</v>
      </c>
      <c r="B28" s="25">
        <v>4844300</v>
      </c>
      <c r="C28" s="25">
        <v>-195798.97</v>
      </c>
      <c r="D28" s="25">
        <f>B28+C28</f>
        <v>4648501.03</v>
      </c>
      <c r="E28" s="25">
        <v>4473499.67</v>
      </c>
      <c r="F28" s="25">
        <v>4471875.67</v>
      </c>
      <c r="G28" s="25">
        <f t="shared" ref="G28:G34" si="8">D28-E28</f>
        <v>175001.36000000034</v>
      </c>
    </row>
    <row r="29" spans="1:7" x14ac:dyDescent="0.25">
      <c r="A29" s="24" t="s">
        <v>32</v>
      </c>
      <c r="B29" s="25">
        <v>1605560</v>
      </c>
      <c r="C29" s="25">
        <v>2995430</v>
      </c>
      <c r="D29" s="25">
        <f t="shared" ref="D29:D34" si="9">B29+C29</f>
        <v>4600990</v>
      </c>
      <c r="E29" s="25">
        <v>4104114.28</v>
      </c>
      <c r="F29" s="25">
        <v>3951489.28</v>
      </c>
      <c r="G29" s="25">
        <f t="shared" si="8"/>
        <v>496875.7200000002</v>
      </c>
    </row>
    <row r="30" spans="1:7" x14ac:dyDescent="0.25">
      <c r="A30" s="24" t="s">
        <v>33</v>
      </c>
      <c r="B30" s="25">
        <v>0</v>
      </c>
      <c r="C30" s="25">
        <v>0</v>
      </c>
      <c r="D30" s="25">
        <f t="shared" si="9"/>
        <v>0</v>
      </c>
      <c r="E30" s="25">
        <v>0</v>
      </c>
      <c r="F30" s="25">
        <v>0</v>
      </c>
      <c r="G30" s="25">
        <v>0</v>
      </c>
    </row>
    <row r="31" spans="1:7" x14ac:dyDescent="0.25">
      <c r="A31" s="24" t="s">
        <v>34</v>
      </c>
      <c r="B31" s="25">
        <v>0</v>
      </c>
      <c r="C31" s="25">
        <v>0</v>
      </c>
      <c r="D31" s="25">
        <f t="shared" si="9"/>
        <v>0</v>
      </c>
      <c r="E31" s="25">
        <v>0</v>
      </c>
      <c r="F31" s="25">
        <v>0</v>
      </c>
      <c r="G31" s="25">
        <v>0</v>
      </c>
    </row>
    <row r="32" spans="1:7" x14ac:dyDescent="0.25">
      <c r="A32" s="24" t="s">
        <v>35</v>
      </c>
      <c r="B32" s="25">
        <v>0</v>
      </c>
      <c r="C32" s="25">
        <v>0</v>
      </c>
      <c r="D32" s="25">
        <f t="shared" si="9"/>
        <v>0</v>
      </c>
      <c r="E32" s="25">
        <v>0</v>
      </c>
      <c r="F32" s="25">
        <v>0</v>
      </c>
      <c r="G32" s="25">
        <v>0</v>
      </c>
    </row>
    <row r="33" spans="1:7" x14ac:dyDescent="0.25">
      <c r="A33" s="24" t="s">
        <v>36</v>
      </c>
      <c r="B33" s="25">
        <v>0</v>
      </c>
      <c r="C33" s="25">
        <v>0</v>
      </c>
      <c r="D33" s="25">
        <f t="shared" si="9"/>
        <v>0</v>
      </c>
      <c r="E33" s="25">
        <v>0</v>
      </c>
      <c r="F33" s="25">
        <v>0</v>
      </c>
      <c r="G33" s="25">
        <v>0</v>
      </c>
    </row>
    <row r="34" spans="1:7" x14ac:dyDescent="0.25">
      <c r="A34" s="24" t="s">
        <v>37</v>
      </c>
      <c r="B34" s="25">
        <v>621311</v>
      </c>
      <c r="C34" s="25">
        <v>18.97</v>
      </c>
      <c r="D34" s="25">
        <f t="shared" si="9"/>
        <v>621329.97</v>
      </c>
      <c r="E34" s="25">
        <v>602032.06000000006</v>
      </c>
      <c r="F34" s="25">
        <v>602032.06000000006</v>
      </c>
      <c r="G34" s="25">
        <f t="shared" si="8"/>
        <v>19297.909999999916</v>
      </c>
    </row>
    <row r="35" spans="1:7" x14ac:dyDescent="0.25">
      <c r="A35" s="24" t="s">
        <v>38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x14ac:dyDescent="0.25">
      <c r="A36" s="24" t="s">
        <v>39</v>
      </c>
      <c r="B36" s="25">
        <v>0</v>
      </c>
      <c r="C36" s="25">
        <v>0</v>
      </c>
      <c r="D36" s="25">
        <f t="shared" ref="D36" si="10">B36+C36</f>
        <v>0</v>
      </c>
      <c r="E36" s="25">
        <v>0</v>
      </c>
      <c r="F36" s="25">
        <v>0</v>
      </c>
      <c r="G36" s="25">
        <v>0</v>
      </c>
    </row>
    <row r="37" spans="1:7" ht="30" x14ac:dyDescent="0.25">
      <c r="A37" s="28" t="s">
        <v>40</v>
      </c>
      <c r="B37" s="23">
        <f t="shared" ref="B37:G37" si="11">SUM(B38:B41)</f>
        <v>0</v>
      </c>
      <c r="C37" s="23">
        <f t="shared" si="11"/>
        <v>0</v>
      </c>
      <c r="D37" s="23">
        <f t="shared" si="11"/>
        <v>0</v>
      </c>
      <c r="E37" s="23">
        <f t="shared" si="11"/>
        <v>0</v>
      </c>
      <c r="F37" s="23">
        <f t="shared" si="11"/>
        <v>0</v>
      </c>
      <c r="G37" s="23">
        <f t="shared" si="11"/>
        <v>0</v>
      </c>
    </row>
    <row r="38" spans="1:7" x14ac:dyDescent="0.25">
      <c r="A38" s="27" t="s">
        <v>41</v>
      </c>
      <c r="B38" s="25">
        <v>0</v>
      </c>
      <c r="C38" s="25">
        <v>0</v>
      </c>
      <c r="D38" s="25">
        <f>B38+C38</f>
        <v>0</v>
      </c>
      <c r="E38" s="25">
        <v>0</v>
      </c>
      <c r="F38" s="25">
        <v>0</v>
      </c>
      <c r="G38" s="25">
        <f t="shared" ref="G38:G41" si="12">D38-E38</f>
        <v>0</v>
      </c>
    </row>
    <row r="39" spans="1:7" ht="30" x14ac:dyDescent="0.25">
      <c r="A39" s="27" t="s">
        <v>42</v>
      </c>
      <c r="B39" s="25">
        <v>0</v>
      </c>
      <c r="C39" s="25">
        <v>0</v>
      </c>
      <c r="D39" s="25">
        <f>B39+C39</f>
        <v>0</v>
      </c>
      <c r="E39" s="25">
        <v>0</v>
      </c>
      <c r="F39" s="25">
        <v>0</v>
      </c>
      <c r="G39" s="25">
        <f t="shared" si="12"/>
        <v>0</v>
      </c>
    </row>
    <row r="40" spans="1:7" x14ac:dyDescent="0.25">
      <c r="A40" s="27" t="s">
        <v>43</v>
      </c>
      <c r="B40" s="25">
        <v>0</v>
      </c>
      <c r="C40" s="25">
        <v>0</v>
      </c>
      <c r="D40" s="25">
        <f>B40+C40</f>
        <v>0</v>
      </c>
      <c r="E40" s="25">
        <v>0</v>
      </c>
      <c r="F40" s="25">
        <v>0</v>
      </c>
      <c r="G40" s="25">
        <f t="shared" si="12"/>
        <v>0</v>
      </c>
    </row>
    <row r="41" spans="1:7" x14ac:dyDescent="0.25">
      <c r="A41" s="27" t="s">
        <v>44</v>
      </c>
      <c r="B41" s="25">
        <v>0</v>
      </c>
      <c r="C41" s="25">
        <v>0</v>
      </c>
      <c r="D41" s="25">
        <f>B41+C41</f>
        <v>0</v>
      </c>
      <c r="E41" s="25">
        <v>0</v>
      </c>
      <c r="F41" s="25">
        <v>0</v>
      </c>
      <c r="G41" s="25">
        <f t="shared" si="12"/>
        <v>0</v>
      </c>
    </row>
    <row r="42" spans="1:7" x14ac:dyDescent="0.25">
      <c r="A42" s="27"/>
      <c r="B42" s="29"/>
      <c r="C42" s="29"/>
      <c r="D42" s="29"/>
      <c r="E42" s="29"/>
      <c r="F42" s="29"/>
      <c r="G42" s="29"/>
    </row>
    <row r="43" spans="1:7" x14ac:dyDescent="0.25">
      <c r="A43" s="30" t="s">
        <v>45</v>
      </c>
      <c r="B43" s="31">
        <f t="shared" ref="B43:G43" si="13">SUM(B44,B53,B61,B71)</f>
        <v>242751517.66</v>
      </c>
      <c r="C43" s="31">
        <f t="shared" si="13"/>
        <v>95851511.200000003</v>
      </c>
      <c r="D43" s="31">
        <f t="shared" si="13"/>
        <v>338603028.85999995</v>
      </c>
      <c r="E43" s="31">
        <f t="shared" si="13"/>
        <v>275701659.03000003</v>
      </c>
      <c r="F43" s="31">
        <f t="shared" si="13"/>
        <v>231953905.26000005</v>
      </c>
      <c r="G43" s="31">
        <f t="shared" si="13"/>
        <v>62901369.829999961</v>
      </c>
    </row>
    <row r="44" spans="1:7" x14ac:dyDescent="0.25">
      <c r="A44" s="22" t="s">
        <v>46</v>
      </c>
      <c r="B44" s="32">
        <f t="shared" ref="B44:G44" si="14">SUM(B45:B52)</f>
        <v>78019945.00999999</v>
      </c>
      <c r="C44" s="32">
        <f t="shared" si="14"/>
        <v>3199582.6800000016</v>
      </c>
      <c r="D44" s="32">
        <f t="shared" si="14"/>
        <v>81219527.689999998</v>
      </c>
      <c r="E44" s="32">
        <f t="shared" si="14"/>
        <v>80098366.319999993</v>
      </c>
      <c r="F44" s="32">
        <f t="shared" si="14"/>
        <v>74267622.300000012</v>
      </c>
      <c r="G44" s="32">
        <f t="shared" si="14"/>
        <v>1121161.3699999973</v>
      </c>
    </row>
    <row r="45" spans="1:7" x14ac:dyDescent="0.25">
      <c r="A45" s="27" t="s">
        <v>14</v>
      </c>
      <c r="B45" s="25">
        <v>0</v>
      </c>
      <c r="C45" s="25">
        <v>0</v>
      </c>
      <c r="D45" s="25">
        <f t="shared" ref="D45:D52" si="15">B45+C45</f>
        <v>0</v>
      </c>
      <c r="E45" s="25">
        <v>0</v>
      </c>
      <c r="F45" s="25">
        <v>0</v>
      </c>
      <c r="G45" s="25">
        <v>0</v>
      </c>
    </row>
    <row r="46" spans="1:7" x14ac:dyDescent="0.25">
      <c r="A46" s="27" t="s">
        <v>15</v>
      </c>
      <c r="B46" s="25">
        <v>0</v>
      </c>
      <c r="C46" s="25">
        <v>0</v>
      </c>
      <c r="D46" s="25">
        <f t="shared" si="15"/>
        <v>0</v>
      </c>
      <c r="E46" s="25">
        <v>0</v>
      </c>
      <c r="F46" s="25">
        <v>0</v>
      </c>
      <c r="G46" s="25">
        <v>0</v>
      </c>
    </row>
    <row r="47" spans="1:7" x14ac:dyDescent="0.25">
      <c r="A47" s="27" t="s">
        <v>16</v>
      </c>
      <c r="B47" s="25">
        <v>13443281.35</v>
      </c>
      <c r="C47" s="26">
        <v>-1088472.2899999991</v>
      </c>
      <c r="D47" s="25">
        <f t="shared" si="15"/>
        <v>12354809.060000001</v>
      </c>
      <c r="E47" s="25">
        <v>12289809.060000001</v>
      </c>
      <c r="F47" s="25">
        <v>11407275.98</v>
      </c>
      <c r="G47" s="25">
        <f t="shared" ref="G47:G51" si="16">D47-E47</f>
        <v>65000</v>
      </c>
    </row>
    <row r="48" spans="1:7" x14ac:dyDescent="0.25">
      <c r="A48" s="27" t="s">
        <v>17</v>
      </c>
      <c r="B48" s="25">
        <v>0</v>
      </c>
      <c r="C48" s="25">
        <v>0</v>
      </c>
      <c r="D48" s="25">
        <f t="shared" si="15"/>
        <v>0</v>
      </c>
      <c r="E48" s="25">
        <v>0</v>
      </c>
      <c r="F48" s="25">
        <v>0</v>
      </c>
      <c r="G48" s="25">
        <v>0</v>
      </c>
    </row>
    <row r="49" spans="1:7" x14ac:dyDescent="0.25">
      <c r="A49" s="27" t="s">
        <v>18</v>
      </c>
      <c r="B49" s="25">
        <v>11991031.539999999</v>
      </c>
      <c r="C49" s="25">
        <v>5393617.1900000004</v>
      </c>
      <c r="D49" s="25">
        <f t="shared" si="15"/>
        <v>17384648.73</v>
      </c>
      <c r="E49" s="25">
        <v>17384648.73</v>
      </c>
      <c r="F49" s="25">
        <v>14366300.98</v>
      </c>
      <c r="G49" s="25">
        <f t="shared" si="16"/>
        <v>0</v>
      </c>
    </row>
    <row r="50" spans="1:7" x14ac:dyDescent="0.25">
      <c r="A50" s="27" t="s">
        <v>19</v>
      </c>
      <c r="B50" s="25">
        <v>0</v>
      </c>
      <c r="C50" s="25">
        <v>0</v>
      </c>
      <c r="D50" s="25">
        <f t="shared" si="15"/>
        <v>0</v>
      </c>
      <c r="E50" s="25">
        <v>0</v>
      </c>
      <c r="F50" s="25">
        <v>0</v>
      </c>
      <c r="G50" s="25">
        <v>0</v>
      </c>
    </row>
    <row r="51" spans="1:7" x14ac:dyDescent="0.25">
      <c r="A51" s="27" t="s">
        <v>20</v>
      </c>
      <c r="B51" s="25">
        <v>52585632.119999997</v>
      </c>
      <c r="C51" s="25">
        <v>-1105562.22</v>
      </c>
      <c r="D51" s="25">
        <f t="shared" si="15"/>
        <v>51480069.899999999</v>
      </c>
      <c r="E51" s="25">
        <v>50423908.530000001</v>
      </c>
      <c r="F51" s="25">
        <v>48494045.340000004</v>
      </c>
      <c r="G51" s="25">
        <f t="shared" si="16"/>
        <v>1056161.3699999973</v>
      </c>
    </row>
    <row r="52" spans="1:7" x14ac:dyDescent="0.25">
      <c r="A52" s="27" t="s">
        <v>21</v>
      </c>
      <c r="B52" s="25">
        <v>0</v>
      </c>
      <c r="C52" s="25">
        <v>0</v>
      </c>
      <c r="D52" s="25">
        <f t="shared" si="15"/>
        <v>0</v>
      </c>
      <c r="E52" s="25">
        <v>0</v>
      </c>
      <c r="F52" s="25">
        <v>0</v>
      </c>
      <c r="G52" s="25">
        <v>0</v>
      </c>
    </row>
    <row r="53" spans="1:7" x14ac:dyDescent="0.25">
      <c r="A53" s="22" t="s">
        <v>22</v>
      </c>
      <c r="B53" s="23">
        <f t="shared" ref="B53:G53" si="17">SUM(B54:B60)</f>
        <v>155571632.01000002</v>
      </c>
      <c r="C53" s="23">
        <f t="shared" si="17"/>
        <v>85835332.099999994</v>
      </c>
      <c r="D53" s="23">
        <f t="shared" si="17"/>
        <v>241406964.10999995</v>
      </c>
      <c r="E53" s="23">
        <f t="shared" si="17"/>
        <v>180855544.07000002</v>
      </c>
      <c r="F53" s="23">
        <f t="shared" si="17"/>
        <v>143707546.62000003</v>
      </c>
      <c r="G53" s="23">
        <f t="shared" si="17"/>
        <v>60551420.039999969</v>
      </c>
    </row>
    <row r="54" spans="1:7" x14ac:dyDescent="0.25">
      <c r="A54" s="27" t="s">
        <v>23</v>
      </c>
      <c r="B54" s="25">
        <v>23987465.199999999</v>
      </c>
      <c r="C54" s="25">
        <v>15288907.57</v>
      </c>
      <c r="D54" s="25">
        <f>B54+C54</f>
        <v>39276372.769999996</v>
      </c>
      <c r="E54" s="25">
        <v>32513876.030000001</v>
      </c>
      <c r="F54" s="25">
        <v>25239995.190000001</v>
      </c>
      <c r="G54" s="25">
        <f t="shared" ref="G54:G60" si="18">D54-E54</f>
        <v>6762496.7399999946</v>
      </c>
    </row>
    <row r="55" spans="1:7" x14ac:dyDescent="0.25">
      <c r="A55" s="27" t="s">
        <v>24</v>
      </c>
      <c r="B55" s="25">
        <v>112985131.95</v>
      </c>
      <c r="C55" s="25">
        <v>68127610.180000007</v>
      </c>
      <c r="D55" s="25">
        <f t="shared" ref="D55:D60" si="19">B55+C55</f>
        <v>181112742.13</v>
      </c>
      <c r="E55" s="25">
        <v>141187773.36000001</v>
      </c>
      <c r="F55" s="25">
        <v>112541369.87</v>
      </c>
      <c r="G55" s="25">
        <f t="shared" si="18"/>
        <v>39924968.769999981</v>
      </c>
    </row>
    <row r="56" spans="1:7" x14ac:dyDescent="0.25">
      <c r="A56" s="27" t="s">
        <v>25</v>
      </c>
      <c r="B56" s="25">
        <v>0</v>
      </c>
      <c r="C56" s="25">
        <v>0</v>
      </c>
      <c r="D56" s="25">
        <f t="shared" si="19"/>
        <v>0</v>
      </c>
      <c r="E56" s="25">
        <v>0</v>
      </c>
      <c r="F56" s="25">
        <v>0</v>
      </c>
      <c r="G56" s="25">
        <f t="shared" si="18"/>
        <v>0</v>
      </c>
    </row>
    <row r="57" spans="1:7" x14ac:dyDescent="0.25">
      <c r="A57" s="33" t="s">
        <v>26</v>
      </c>
      <c r="B57" s="25">
        <v>17483665.899999999</v>
      </c>
      <c r="C57" s="25">
        <v>-6732084.2300000004</v>
      </c>
      <c r="D57" s="25">
        <f t="shared" si="19"/>
        <v>10751581.669999998</v>
      </c>
      <c r="E57" s="25">
        <v>5360366.58</v>
      </c>
      <c r="F57" s="25">
        <v>5360366.58</v>
      </c>
      <c r="G57" s="25">
        <f t="shared" si="18"/>
        <v>5391215.089999998</v>
      </c>
    </row>
    <row r="58" spans="1:7" x14ac:dyDescent="0.25">
      <c r="A58" s="27" t="s">
        <v>27</v>
      </c>
      <c r="B58" s="25">
        <v>618000</v>
      </c>
      <c r="C58" s="25">
        <v>9272335.8599999994</v>
      </c>
      <c r="D58" s="25">
        <f t="shared" si="19"/>
        <v>9890335.8599999994</v>
      </c>
      <c r="E58" s="25">
        <v>1417596.42</v>
      </c>
      <c r="F58" s="25">
        <v>189883.3</v>
      </c>
      <c r="G58" s="25">
        <f t="shared" si="18"/>
        <v>8472739.4399999995</v>
      </c>
    </row>
    <row r="59" spans="1:7" x14ac:dyDescent="0.25">
      <c r="A59" s="27" t="s">
        <v>28</v>
      </c>
      <c r="B59" s="25">
        <v>297368.96000000002</v>
      </c>
      <c r="C59" s="25">
        <v>78562.720000000001</v>
      </c>
      <c r="D59" s="25">
        <f t="shared" si="19"/>
        <v>375931.68000000005</v>
      </c>
      <c r="E59" s="25">
        <v>375931.68</v>
      </c>
      <c r="F59" s="25">
        <v>375931.68</v>
      </c>
      <c r="G59" s="25">
        <f t="shared" si="18"/>
        <v>0</v>
      </c>
    </row>
    <row r="60" spans="1:7" x14ac:dyDescent="0.25">
      <c r="A60" s="27" t="s">
        <v>29</v>
      </c>
      <c r="B60" s="25">
        <v>200000</v>
      </c>
      <c r="C60" s="25">
        <v>-200000</v>
      </c>
      <c r="D60" s="25">
        <f t="shared" si="19"/>
        <v>0</v>
      </c>
      <c r="E60" s="25">
        <v>0</v>
      </c>
      <c r="F60" s="25">
        <v>0</v>
      </c>
      <c r="G60" s="25">
        <f t="shared" si="18"/>
        <v>0</v>
      </c>
    </row>
    <row r="61" spans="1:7" x14ac:dyDescent="0.25">
      <c r="A61" s="22" t="s">
        <v>30</v>
      </c>
      <c r="B61" s="23">
        <f t="shared" ref="B61:G61" si="20">SUM(B62:B70)</f>
        <v>3113500</v>
      </c>
      <c r="C61" s="23">
        <f t="shared" si="20"/>
        <v>7733043.6400000006</v>
      </c>
      <c r="D61" s="23">
        <f t="shared" si="20"/>
        <v>10846543.640000001</v>
      </c>
      <c r="E61" s="23">
        <f t="shared" si="20"/>
        <v>10238667.98</v>
      </c>
      <c r="F61" s="23">
        <f t="shared" si="20"/>
        <v>10086042.98</v>
      </c>
      <c r="G61" s="23">
        <f t="shared" si="20"/>
        <v>607875.66000000015</v>
      </c>
    </row>
    <row r="62" spans="1:7" x14ac:dyDescent="0.25">
      <c r="A62" s="27" t="s">
        <v>31</v>
      </c>
      <c r="B62" s="25">
        <v>0</v>
      </c>
      <c r="C62" s="25">
        <v>0</v>
      </c>
      <c r="D62" s="25">
        <f t="shared" ref="D62:D70" si="21">B62+C62</f>
        <v>0</v>
      </c>
      <c r="E62" s="25">
        <v>0</v>
      </c>
      <c r="F62" s="25">
        <v>0</v>
      </c>
      <c r="G62" s="25">
        <f t="shared" ref="G62:G70" si="22">D62-E62</f>
        <v>0</v>
      </c>
    </row>
    <row r="63" spans="1:7" x14ac:dyDescent="0.25">
      <c r="A63" s="27" t="s">
        <v>32</v>
      </c>
      <c r="B63" s="25">
        <v>2963500</v>
      </c>
      <c r="C63" s="25">
        <v>4399560</v>
      </c>
      <c r="D63" s="25">
        <f t="shared" si="21"/>
        <v>7363060</v>
      </c>
      <c r="E63" s="25">
        <v>6905184.3399999999</v>
      </c>
      <c r="F63" s="25">
        <v>6752559.3399999999</v>
      </c>
      <c r="G63" s="25">
        <f t="shared" si="22"/>
        <v>457875.66000000015</v>
      </c>
    </row>
    <row r="64" spans="1:7" x14ac:dyDescent="0.25">
      <c r="A64" s="27" t="s">
        <v>33</v>
      </c>
      <c r="B64" s="25">
        <v>0</v>
      </c>
      <c r="C64" s="25">
        <v>0</v>
      </c>
      <c r="D64" s="25">
        <f t="shared" si="21"/>
        <v>0</v>
      </c>
      <c r="E64" s="25">
        <v>0</v>
      </c>
      <c r="F64" s="25">
        <v>0</v>
      </c>
      <c r="G64" s="25">
        <f t="shared" si="22"/>
        <v>0</v>
      </c>
    </row>
    <row r="65" spans="1:7" x14ac:dyDescent="0.25">
      <c r="A65" s="27" t="s">
        <v>34</v>
      </c>
      <c r="B65" s="25">
        <v>0</v>
      </c>
      <c r="C65" s="25">
        <v>0</v>
      </c>
      <c r="D65" s="25">
        <f t="shared" si="21"/>
        <v>0</v>
      </c>
      <c r="E65" s="25">
        <v>0</v>
      </c>
      <c r="F65" s="25">
        <v>0</v>
      </c>
      <c r="G65" s="25">
        <f t="shared" si="22"/>
        <v>0</v>
      </c>
    </row>
    <row r="66" spans="1:7" x14ac:dyDescent="0.25">
      <c r="A66" s="27" t="s">
        <v>35</v>
      </c>
      <c r="B66" s="25">
        <v>0</v>
      </c>
      <c r="C66" s="25">
        <v>3333483.64</v>
      </c>
      <c r="D66" s="25">
        <f t="shared" si="21"/>
        <v>3333483.64</v>
      </c>
      <c r="E66" s="25">
        <v>3333483.64</v>
      </c>
      <c r="F66" s="25">
        <v>3333483.64</v>
      </c>
      <c r="G66" s="25">
        <f t="shared" si="22"/>
        <v>0</v>
      </c>
    </row>
    <row r="67" spans="1:7" x14ac:dyDescent="0.25">
      <c r="A67" s="27" t="s">
        <v>36</v>
      </c>
      <c r="B67" s="25">
        <v>0</v>
      </c>
      <c r="C67" s="25">
        <v>0</v>
      </c>
      <c r="D67" s="25">
        <f t="shared" si="21"/>
        <v>0</v>
      </c>
      <c r="E67" s="25">
        <v>0</v>
      </c>
      <c r="F67" s="25">
        <v>0</v>
      </c>
      <c r="G67" s="25">
        <f t="shared" si="22"/>
        <v>0</v>
      </c>
    </row>
    <row r="68" spans="1:7" x14ac:dyDescent="0.25">
      <c r="A68" s="27" t="s">
        <v>37</v>
      </c>
      <c r="B68" s="25">
        <v>150000</v>
      </c>
      <c r="C68" s="25">
        <v>0</v>
      </c>
      <c r="D68" s="25">
        <f t="shared" si="21"/>
        <v>150000</v>
      </c>
      <c r="E68" s="25">
        <v>0</v>
      </c>
      <c r="F68" s="25">
        <v>0</v>
      </c>
      <c r="G68" s="25">
        <f t="shared" si="22"/>
        <v>150000</v>
      </c>
    </row>
    <row r="69" spans="1:7" x14ac:dyDescent="0.25">
      <c r="A69" s="27" t="s">
        <v>38</v>
      </c>
      <c r="B69" s="25">
        <v>0</v>
      </c>
      <c r="C69" s="25">
        <v>0</v>
      </c>
      <c r="D69" s="25">
        <f t="shared" si="21"/>
        <v>0</v>
      </c>
      <c r="E69" s="25">
        <v>0</v>
      </c>
      <c r="F69" s="25">
        <v>0</v>
      </c>
      <c r="G69" s="25">
        <f t="shared" si="22"/>
        <v>0</v>
      </c>
    </row>
    <row r="70" spans="1:7" x14ac:dyDescent="0.25">
      <c r="A70" s="27" t="s">
        <v>39</v>
      </c>
      <c r="B70" s="25">
        <v>0</v>
      </c>
      <c r="C70" s="25">
        <v>0</v>
      </c>
      <c r="D70" s="25">
        <f t="shared" si="21"/>
        <v>0</v>
      </c>
      <c r="E70" s="25">
        <v>0</v>
      </c>
      <c r="F70" s="25">
        <v>0</v>
      </c>
      <c r="G70" s="25">
        <f t="shared" si="22"/>
        <v>0</v>
      </c>
    </row>
    <row r="71" spans="1:7" x14ac:dyDescent="0.25">
      <c r="A71" s="28" t="s">
        <v>47</v>
      </c>
      <c r="B71" s="34">
        <f>SUM(B72:B75)</f>
        <v>6046440.6399999997</v>
      </c>
      <c r="C71" s="35">
        <f t="shared" ref="C71" si="23">SUM(C72:C75)</f>
        <v>-916447.22</v>
      </c>
      <c r="D71" s="34">
        <f>SUM(D72:D75)</f>
        <v>5129993.42</v>
      </c>
      <c r="E71" s="34">
        <f>SUM(E72:E75)</f>
        <v>4509080.66</v>
      </c>
      <c r="F71" s="34">
        <f>SUM(F72:F75)</f>
        <v>3892693.36</v>
      </c>
      <c r="G71" s="34">
        <f>SUM(G72:G75)</f>
        <v>620912.75999999978</v>
      </c>
    </row>
    <row r="72" spans="1:7" x14ac:dyDescent="0.25">
      <c r="A72" s="27" t="s">
        <v>41</v>
      </c>
      <c r="B72" s="25">
        <v>6046440.6399999997</v>
      </c>
      <c r="C72" s="25">
        <v>-916447.22</v>
      </c>
      <c r="D72" s="25">
        <f>B72+C72</f>
        <v>5129993.42</v>
      </c>
      <c r="E72" s="25">
        <v>4509080.66</v>
      </c>
      <c r="F72" s="25">
        <v>3892693.36</v>
      </c>
      <c r="G72" s="25">
        <f t="shared" ref="G72:G75" si="24">D72-E72</f>
        <v>620912.75999999978</v>
      </c>
    </row>
    <row r="73" spans="1:7" ht="30" x14ac:dyDescent="0.25">
      <c r="A73" s="27" t="s">
        <v>42</v>
      </c>
      <c r="B73" s="25">
        <v>0</v>
      </c>
      <c r="C73" s="25">
        <v>0</v>
      </c>
      <c r="D73" s="25">
        <f t="shared" ref="D73:D75" si="25">B73+C73</f>
        <v>0</v>
      </c>
      <c r="E73" s="25">
        <v>0</v>
      </c>
      <c r="F73" s="25">
        <v>0</v>
      </c>
      <c r="G73" s="25">
        <f t="shared" si="24"/>
        <v>0</v>
      </c>
    </row>
    <row r="74" spans="1:7" x14ac:dyDescent="0.25">
      <c r="A74" s="27" t="s">
        <v>43</v>
      </c>
      <c r="B74" s="25">
        <v>0</v>
      </c>
      <c r="C74" s="25">
        <v>0</v>
      </c>
      <c r="D74" s="25">
        <f t="shared" si="25"/>
        <v>0</v>
      </c>
      <c r="E74" s="25">
        <v>0</v>
      </c>
      <c r="F74" s="25">
        <v>0</v>
      </c>
      <c r="G74" s="25">
        <f t="shared" si="24"/>
        <v>0</v>
      </c>
    </row>
    <row r="75" spans="1:7" x14ac:dyDescent="0.25">
      <c r="A75" s="27" t="s">
        <v>44</v>
      </c>
      <c r="B75" s="25">
        <v>0</v>
      </c>
      <c r="C75" s="25">
        <v>0</v>
      </c>
      <c r="D75" s="25">
        <f t="shared" si="25"/>
        <v>0</v>
      </c>
      <c r="E75" s="25">
        <v>0</v>
      </c>
      <c r="F75" s="25">
        <v>0</v>
      </c>
      <c r="G75" s="25">
        <f t="shared" si="24"/>
        <v>0</v>
      </c>
    </row>
    <row r="76" spans="1:7" x14ac:dyDescent="0.25">
      <c r="A76" s="36"/>
      <c r="B76" s="37"/>
      <c r="C76" s="37"/>
      <c r="D76" s="37"/>
      <c r="E76" s="37"/>
      <c r="F76" s="37"/>
      <c r="G76" s="37"/>
    </row>
    <row r="77" spans="1:7" x14ac:dyDescent="0.25">
      <c r="A77" s="30" t="s">
        <v>48</v>
      </c>
      <c r="B77" s="31">
        <f t="shared" ref="B77:G77" si="26">B43+B9</f>
        <v>452871523.95000005</v>
      </c>
      <c r="C77" s="31">
        <f t="shared" si="26"/>
        <v>134667442.29000002</v>
      </c>
      <c r="D77" s="31">
        <f t="shared" si="26"/>
        <v>587538966.24000001</v>
      </c>
      <c r="E77" s="31">
        <f t="shared" si="26"/>
        <v>480654315.16000003</v>
      </c>
      <c r="F77" s="31">
        <f t="shared" si="26"/>
        <v>431493750.10000002</v>
      </c>
      <c r="G77" s="31">
        <f t="shared" si="26"/>
        <v>106884651.07999995</v>
      </c>
    </row>
    <row r="78" spans="1:7" x14ac:dyDescent="0.25">
      <c r="A78" s="38"/>
      <c r="B78" s="39"/>
      <c r="C78" s="39"/>
      <c r="D78" s="39"/>
      <c r="E78" s="39"/>
      <c r="F78" s="39"/>
      <c r="G78" s="3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2019-02-05T17:37:48Z</dcterms:created>
  <dcterms:modified xsi:type="dcterms:W3CDTF">2019-02-05T17:38:08Z</dcterms:modified>
</cp:coreProperties>
</file>