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E6" i="8"/>
  <c r="D16" i="8"/>
  <c r="C16" i="8"/>
  <c r="H8" i="8" l="1"/>
  <c r="E16" i="8"/>
  <c r="H6" i="8"/>
  <c r="H16" i="8" s="1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<sst xmlns="http://schemas.openxmlformats.org/spreadsheetml/2006/main" count="17" uniqueCount="17">
  <si>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</si>
  <si>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</si>
  <si>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</si>
  <si>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</si>
  <si>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</si>
  <si>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</si>
  <si>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</si>
  <si>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</si>
  <si>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</si>
  <si>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</si>
  <si>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</si>
  <si>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</si>
  <si>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</si>
  <si>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</si>
  <si>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</si>
  <si>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</si>
  <si>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 GTO
ESTADO ANALÍTICO DEL EJERCICIO DEL PRESUPUESTO DE EGRESOS
CLASIFICACIÓN ECONÓMICA  (POR TIPO DE GASTO)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</si>
</sst>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165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/>
      <protection locked="0"/>
    </xf>
    <xf numFmtId="4" fontId="8" fillId="0" borderId="13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46">
    <cellStyle name="=C:\WINNT\SYSTEM32\COMMAND.COM" xfId="17"/>
    <cellStyle name="Euro" xfId="1"/>
    <cellStyle name="Millares" xfId="16" builtinId="3"/>
    <cellStyle name="Millares 2" xfId="2"/>
    <cellStyle name="Millares 2 2" xfId="3"/>
    <cellStyle name="Millares 2 2 2" xfId="19"/>
    <cellStyle name="Millares 2 2 2 2" xfId="39"/>
    <cellStyle name="Millares 2 2 3" xfId="30"/>
    <cellStyle name="Millares 2 3" xfId="4"/>
    <cellStyle name="Millares 2 3 2" xfId="20"/>
    <cellStyle name="Millares 2 3 2 2" xfId="40"/>
    <cellStyle name="Millares 2 3 3" xfId="31"/>
    <cellStyle name="Millares 2 4" xfId="18"/>
    <cellStyle name="Millares 2 4 2" xfId="38"/>
    <cellStyle name="Millares 2 5" xfId="29"/>
    <cellStyle name="Millares 3" xfId="5"/>
    <cellStyle name="Millares 3 2" xfId="21"/>
    <cellStyle name="Millares 3 2 2" xfId="41"/>
    <cellStyle name="Millares 3 3" xfId="32"/>
    <cellStyle name="Millares 4" xfId="37"/>
    <cellStyle name="Moneda 2" xfId="6"/>
    <cellStyle name="Moneda 2 2" xfId="22"/>
    <cellStyle name="Moneda 2 2 2" xfId="42"/>
    <cellStyle name="Moneda 2 3" xfId="33"/>
    <cellStyle name="Normal" xfId="0" builtinId="0"/>
    <cellStyle name="Normal 2" xfId="7"/>
    <cellStyle name="Normal 2 2" xfId="8"/>
    <cellStyle name="Normal 2 3" xfId="23"/>
    <cellStyle name="Normal 2 3 2" xfId="43"/>
    <cellStyle name="Normal 2 4" xfId="34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2 2" xfId="45"/>
    <cellStyle name="Normal 6 2 3" xfId="36"/>
    <cellStyle name="Normal 6 3" xfId="24"/>
    <cellStyle name="Normal 6 3 2" xfId="44"/>
    <cellStyle name="Normal 6 4" xfId="35"/>
    <cellStyle name="Normal 7" xfId="28"/>
    <cellStyle name="Normal 8" xfId="27"/>
    <cellStyle name="Porcentual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zoomScaleNormal="100" workbookViewId="0">
      <selection activeCell="H38" sqref="H3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1" width="13.6640625" style="1" bestFit="1" customWidth="1"/>
    <col min="12" max="16384" width="12" style="1"/>
  </cols>
  <sheetData>
    <row r="1" spans="1:11" ht="50.1" customHeight="1" x14ac:dyDescent="0.2">
      <c r="A1" s="17" t="s">
        <v>16</v>
      </c>
      <c r="B1" s="18"/>
      <c r="C1" s="18"/>
      <c r="D1" s="18"/>
      <c r="E1" s="18"/>
      <c r="F1" s="18"/>
      <c r="G1" s="18"/>
      <c r="H1" s="19"/>
    </row>
    <row r="2" spans="1:11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11" ht="24.95" customHeight="1" x14ac:dyDescent="0.2">
      <c r="A3" s="24"/>
      <c r="B3" s="25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1"/>
    </row>
    <row r="4" spans="1:11" x14ac:dyDescent="0.2">
      <c r="A4" s="26"/>
      <c r="B4" s="27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11" x14ac:dyDescent="0.2">
      <c r="A5" s="2"/>
      <c r="B5" s="8"/>
      <c r="C5" s="11"/>
      <c r="D5" s="11"/>
      <c r="E5" s="11"/>
      <c r="F5" s="11"/>
      <c r="G5" s="11"/>
      <c r="H5" s="11"/>
    </row>
    <row r="6" spans="1:11" x14ac:dyDescent="0.2">
      <c r="A6" s="2"/>
      <c r="B6" s="8" t="s">
        <v>0</v>
      </c>
      <c r="C6" s="12">
        <v>258829284.30000001</v>
      </c>
      <c r="D6" s="12">
        <v>23654423.74000001</v>
      </c>
      <c r="E6" s="12">
        <f>C6+D6</f>
        <v>282483708.04000002</v>
      </c>
      <c r="F6" s="12">
        <v>265743205.22999999</v>
      </c>
      <c r="G6" s="12">
        <v>254010217.22</v>
      </c>
      <c r="H6" s="12">
        <f>E6-F6</f>
        <v>16740502.810000032</v>
      </c>
      <c r="J6" s="15"/>
      <c r="K6" s="15"/>
    </row>
    <row r="7" spans="1:11" x14ac:dyDescent="0.2">
      <c r="A7" s="2"/>
      <c r="B7" s="8"/>
      <c r="C7" s="12"/>
      <c r="D7" s="12"/>
      <c r="E7" s="12"/>
      <c r="F7" s="12"/>
      <c r="G7" s="12"/>
      <c r="H7" s="12"/>
      <c r="J7" s="15"/>
      <c r="K7" s="15"/>
    </row>
    <row r="8" spans="1:11" x14ac:dyDescent="0.2">
      <c r="A8" s="2"/>
      <c r="B8" s="8" t="s">
        <v>1</v>
      </c>
      <c r="C8" s="12">
        <v>185350400.56999999</v>
      </c>
      <c r="D8" s="12">
        <v>112099785.13</v>
      </c>
      <c r="E8" s="12">
        <f>C8+D8</f>
        <v>297450185.69999999</v>
      </c>
      <c r="F8" s="12">
        <v>208128760.63999999</v>
      </c>
      <c r="G8" s="12">
        <v>170701183.59</v>
      </c>
      <c r="H8" s="12">
        <f>E8-F8</f>
        <v>89321425.060000002</v>
      </c>
      <c r="J8" s="15"/>
      <c r="K8" s="15"/>
    </row>
    <row r="9" spans="1:11" x14ac:dyDescent="0.2">
      <c r="A9" s="2"/>
      <c r="B9" s="8"/>
      <c r="C9" s="12"/>
      <c r="D9" s="12"/>
      <c r="E9" s="12"/>
      <c r="F9" s="12"/>
      <c r="G9" s="12"/>
      <c r="H9" s="12"/>
    </row>
    <row r="10" spans="1:11" x14ac:dyDescent="0.2">
      <c r="A10" s="2"/>
      <c r="B10" s="8" t="s">
        <v>2</v>
      </c>
      <c r="C10" s="12">
        <v>2423411.08</v>
      </c>
      <c r="D10" s="12">
        <v>-964285.58</v>
      </c>
      <c r="E10" s="12">
        <f>C10+D10</f>
        <v>1459125.5</v>
      </c>
      <c r="F10" s="12">
        <v>1459125.5</v>
      </c>
      <c r="G10" s="12">
        <v>1459125.5</v>
      </c>
      <c r="H10" s="12">
        <f>E10-F10</f>
        <v>0</v>
      </c>
    </row>
    <row r="11" spans="1:11" x14ac:dyDescent="0.2">
      <c r="A11" s="2"/>
      <c r="B11" s="8"/>
      <c r="C11" s="12"/>
      <c r="D11" s="12"/>
      <c r="E11" s="12"/>
      <c r="F11" s="12"/>
      <c r="G11" s="12"/>
      <c r="H11" s="12"/>
    </row>
    <row r="12" spans="1:11" x14ac:dyDescent="0.2">
      <c r="A12" s="2"/>
      <c r="B12" s="8" t="s">
        <v>4</v>
      </c>
      <c r="C12" s="12">
        <v>6268428</v>
      </c>
      <c r="D12" s="12">
        <v>-122481</v>
      </c>
      <c r="E12" s="12">
        <f>C12+D12</f>
        <v>6145947</v>
      </c>
      <c r="F12" s="12">
        <v>5323223.79</v>
      </c>
      <c r="G12" s="12">
        <v>5323223.79</v>
      </c>
      <c r="H12" s="12">
        <f>E12-F12</f>
        <v>822723.21</v>
      </c>
    </row>
    <row r="13" spans="1:11" x14ac:dyDescent="0.2">
      <c r="A13" s="2"/>
      <c r="B13" s="8"/>
      <c r="C13" s="12"/>
      <c r="D13" s="12"/>
      <c r="E13" s="12"/>
      <c r="F13" s="12"/>
      <c r="G13" s="12"/>
      <c r="H13" s="12"/>
    </row>
    <row r="14" spans="1:11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11" x14ac:dyDescent="0.2">
      <c r="A15" s="3"/>
      <c r="B15" s="9"/>
      <c r="C15" s="13"/>
      <c r="D15" s="13"/>
      <c r="E15" s="13"/>
      <c r="F15" s="13"/>
      <c r="G15" s="13"/>
      <c r="H15" s="13"/>
    </row>
    <row r="16" spans="1:11" x14ac:dyDescent="0.2">
      <c r="A16" s="10"/>
      <c r="B16" s="6" t="s">
        <v>5</v>
      </c>
      <c r="C16" s="7">
        <f>SUM(C6+C8+C10+C12+C14)</f>
        <v>452871523.94999999</v>
      </c>
      <c r="D16" s="7">
        <f>SUM(D6+D8+D10+D12+D14)</f>
        <v>134667442.28999999</v>
      </c>
      <c r="E16" s="7">
        <f>SUM(E6+E8+E10+E12+E14)</f>
        <v>587538966.24000001</v>
      </c>
      <c r="F16" s="7">
        <f t="shared" ref="F16:H16" si="0">SUM(F6+F8+F10+F12+F14)</f>
        <v>480654315.16000003</v>
      </c>
      <c r="G16" s="7">
        <f t="shared" si="0"/>
        <v>431493750.10000002</v>
      </c>
      <c r="H16" s="7">
        <f t="shared" si="0"/>
        <v>106884651.08000003</v>
      </c>
    </row>
    <row r="26" spans="7:7" x14ac:dyDescent="0.2">
      <c r="G26" s="14"/>
    </row>
    <row r="27" spans="7:7" x14ac:dyDescent="0.2">
      <c r="G27" s="14"/>
    </row>
    <row r="28" spans="7:7" x14ac:dyDescent="0.2">
      <c r="G28" s="14"/>
    </row>
    <row r="29" spans="7:7" x14ac:dyDescent="0.2">
      <c r="G29" s="16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2019-02-05T16:54:00Z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