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activeTab="0"/>
  </bookViews>
  <sheets>
    <sheet name="Notas a los Edos Financieros" sheetId="1" r:id="rId1"/>
    <sheet name="ESF-01" sheetId="2" r:id="rId2"/>
    <sheet name="ESF-01 (I)" sheetId="3" r:id="rId3"/>
    <sheet name="ESF-02 (I)" sheetId="4" r:id="rId4"/>
    <sheet name="ESF-02" sheetId="5" r:id="rId5"/>
    <sheet name="ESF-03" sheetId="6" r:id="rId6"/>
    <sheet name="ESF-03 (I)" sheetId="7" r:id="rId7"/>
    <sheet name="ESF-04" sheetId="8" r:id="rId8"/>
    <sheet name="ESF-05" sheetId="9" r:id="rId9"/>
    <sheet name="ESF-05 (I)" sheetId="10" r:id="rId10"/>
    <sheet name="ESF-06" sheetId="11" r:id="rId11"/>
    <sheet name="ESF-06 (I)" sheetId="12" r:id="rId12"/>
    <sheet name="ESF-07" sheetId="13" r:id="rId13"/>
    <sheet name="ESF-07 (I)" sheetId="14" r:id="rId14"/>
    <sheet name="ESF-08" sheetId="15" r:id="rId15"/>
    <sheet name="ESF-08 (I)" sheetId="16" r:id="rId16"/>
    <sheet name="ESF-09" sheetId="17" r:id="rId17"/>
    <sheet name="ESF-09 (I)" sheetId="18" r:id="rId18"/>
    <sheet name="ESF-10" sheetId="19" r:id="rId19"/>
    <sheet name="ESF-10 (I)" sheetId="20" r:id="rId20"/>
    <sheet name="ESF-11" sheetId="21" r:id="rId21"/>
    <sheet name="ESF-11 (I)" sheetId="22" r:id="rId22"/>
    <sheet name="ESF-12" sheetId="23" r:id="rId23"/>
    <sheet name="ESF-12 (I)" sheetId="24" r:id="rId24"/>
    <sheet name="ESF-13" sheetId="25" r:id="rId25"/>
    <sheet name="ESF-13 (I)" sheetId="26" r:id="rId26"/>
    <sheet name="ESF-14" sheetId="27" r:id="rId27"/>
    <sheet name="ESF-14 (I)" sheetId="28" r:id="rId28"/>
    <sheet name="ESF-15" sheetId="29" r:id="rId29"/>
    <sheet name="ESF-15 (I)" sheetId="30" r:id="rId30"/>
    <sheet name="ERA-01" sheetId="31" r:id="rId31"/>
    <sheet name="ERA-01 (I)" sheetId="32" r:id="rId32"/>
    <sheet name="EA-02" sheetId="33" r:id="rId33"/>
    <sheet name="EA-02 (I)" sheetId="34" r:id="rId34"/>
    <sheet name="EA-03" sheetId="35" r:id="rId35"/>
    <sheet name="EA-03 (I)" sheetId="36" r:id="rId36"/>
    <sheet name="VHP-01" sheetId="37" r:id="rId37"/>
    <sheet name="VHP-01 (I)" sheetId="38" r:id="rId38"/>
    <sheet name="VHP-02" sheetId="39" r:id="rId39"/>
    <sheet name="VHP-02 (I)" sheetId="40" r:id="rId40"/>
    <sheet name="EFE-01" sheetId="41" r:id="rId41"/>
    <sheet name="EFE-01 (I)" sheetId="42" r:id="rId42"/>
    <sheet name="EFE-02" sheetId="43" r:id="rId43"/>
    <sheet name="EFE-02 (I)" sheetId="44" r:id="rId44"/>
    <sheet name="EFE-03" sheetId="45" r:id="rId45"/>
    <sheet name="Conciliacion_Ig" sheetId="46" r:id="rId46"/>
    <sheet name="Conciliacion_Ig (I)" sheetId="47" r:id="rId47"/>
    <sheet name="Conciliacion_Eg" sheetId="48" r:id="rId48"/>
    <sheet name="Conciliacion_Eg (I)" sheetId="49" r:id="rId49"/>
    <sheet name="Memoria" sheetId="50" r:id="rId50"/>
    <sheet name="Memoria (I)" sheetId="51" r:id="rId51"/>
  </sheets>
  <definedNames>
    <definedName name="_xlnm.Print_Area" localSheetId="46">'Conciliacion_Ig (I)'!$A$1:$D$11</definedName>
    <definedName name="_xlnm.Print_Area" localSheetId="32">'EA-02'!$A$1:$E$16</definedName>
    <definedName name="_xlnm.Print_Area" localSheetId="34">'EA-03'!$A$1:$E$111</definedName>
    <definedName name="_xlnm.Print_Area" localSheetId="40">'EFE-01'!$A$1:$E$213</definedName>
    <definedName name="_xlnm.Print_Area" localSheetId="42">'EFE-02'!$A$1:$D$13</definedName>
    <definedName name="_xlnm.Print_Area" localSheetId="44">'EFE-03'!$A$1:$C$43</definedName>
    <definedName name="_xlnm.Print_Area" localSheetId="30">'ERA-01'!$A$1:$D$86</definedName>
    <definedName name="_xlnm.Print_Area" localSheetId="1">'ESF-01'!$A$1:$E$96</definedName>
    <definedName name="_xlnm.Print_Area" localSheetId="4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'Memoria'!$A$1:$E$74</definedName>
    <definedName name="_xlnm.Print_Area" localSheetId="36">'VHP-01'!$A$1:$G$25</definedName>
    <definedName name="_xlnm.Print_Area" localSheetId="38">'VHP-02'!$A$1:$F$71</definedName>
    <definedName name="_xlnm.Print_Titles" localSheetId="34">'EA-03'!$1:$7</definedName>
    <definedName name="_xlnm.Print_Titles" localSheetId="40">'EFE-01'!$1:$7</definedName>
    <definedName name="_xlnm.Print_Titles" localSheetId="30">'ERA-01'!$1:$7</definedName>
  </definedNames>
  <calcPr fullCalcOnLoad="1"/>
</workbook>
</file>

<file path=xl/sharedStrings.xml><?xml version="1.0" encoding="utf-8"?>
<sst xmlns="http://schemas.openxmlformats.org/spreadsheetml/2006/main" count="2071" uniqueCount="1467">
  <si>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</si>
  <si>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</si>
  <si>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</si>
  <si>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</si>
  <si>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</si>
  <si>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</si>
  <si>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</si>
  <si>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</si>
  <si>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</si>
  <si>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</si>
  <si>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</si>
  <si>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</si>
  <si>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</si>
  <si>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</si>
  <si>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</si>
  <si>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</si>
  <si>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</si>
  <si>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</si>
  <si>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</si>
  <si>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</si>
  <si>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</si>
  <si>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</si>
  <si>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</si>
  <si>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</si>
  <si>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</si>
  <si>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</si>
  <si>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</si>
  <si>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</si>
  <si>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</si>
  <si>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</si>
  <si>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</si>
  <si>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</si>
  <si>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</si>
  <si>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</si>
  <si>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</si>
  <si>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</si>
  <si>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</si>
  <si>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</si>
  <si>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</si>
  <si>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</si>
  <si>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</si>
  <si>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</si>
  <si>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</si>
  <si>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</si>
  <si>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</si>
  <si>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</si>
  <si>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</si>
  <si>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</si>
  <si>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</si>
  <si>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</si>
  <si>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</si>
  <si>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</si>
  <si>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</si>
  <si>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</si>
  <si>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</si>
  <si>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</si>
  <si>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</si>
  <si>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</si>
  <si>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</si>
  <si>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</si>
  <si>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</si>
  <si>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</si>
  <si>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</si>
  <si>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</si>
  <si>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</si>
  <si>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</si>
  <si>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</si>
  <si>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</si>
  <si>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</si>
  <si>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</si>
  <si>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</si>
  <si>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</si>
  <si>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</si>
  <si>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</si>
  <si>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</si>
  <si>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</si>
  <si>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</si>
  <si>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</si>
  <si>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</si>
  <si>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</si>
  <si>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</si>
  <si>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</si>
  <si>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</si>
  <si>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</si>
  <si>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</si>
  <si>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</si>
  <si>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</si>
  <si>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</si>
  <si>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</si>
  <si>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</si>
  <si>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</si>
  <si>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</si>
  <si>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</si>
  <si>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</si>
  <si>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</si>
  <si>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</si>
  <si>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</si>
  <si>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</si>
  <si>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</si>
  <si>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</si>
  <si>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</si>
  <si>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</si>
  <si>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</si>
  <si>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</si>
  <si>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</si>
  <si>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</si>
  <si>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</si>
  <si>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</si>
  <si>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</si>
  <si>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</si>
  <si>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</si>
  <si>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</si>
  <si>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</si>
  <si>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</si>
  <si>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</si>
  <si>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</si>
  <si>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</si>
  <si>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</si>
  <si>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</si>
  <si>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</si>
  <si>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</si>
  <si>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</si>
  <si>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</si>
  <si>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</si>
  <si>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</si>
  <si>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</si>
  <si>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</si>
  <si>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</si>
  <si>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</si>
  <si>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</si>
  <si>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</si>
  <si>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</si>
  <si>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</si>
  <si>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</si>
  <si>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</si>
  <si>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</si>
  <si>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</si>
  <si>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</si>
  <si>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</si>
  <si>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</si>
  <si>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</si>
  <si>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</si>
  <si>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</si>
  <si>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</si>
  <si>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</si>
  <si>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</si>
  <si>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</si>
  <si>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</si>
  <si>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</si>
  <si>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</si>
  <si>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</si>
  <si>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</si>
  <si>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</si>
  <si>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</si>
  <si>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</si>
  <si>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</si>
  <si>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</si>
  <si>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</si>
  <si>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</si>
  <si>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</si>
  <si>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</si>
  <si>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</si>
  <si>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</si>
  <si>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</si>
  <si>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</si>
  <si>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</si>
  <si>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</si>
  <si>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</si>
  <si>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</si>
  <si>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</si>
  <si>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</si>
  <si>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</si>
  <si>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</si>
  <si>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</si>
  <si>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</si>
  <si>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</si>
  <si>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</si>
  <si>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</si>
  <si>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</si>
  <si>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</si>
  <si>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</si>
  <si>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</si>
  <si>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</si>
  <si>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</si>
  <si>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</si>
  <si>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</si>
  <si>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</si>
  <si>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</si>
  <si>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</si>
  <si>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</si>
  <si>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</si>
  <si>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</si>
  <si>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</si>
  <si>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</si>
  <si>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</si>
  <si>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</si>
  <si>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</si>
  <si>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</si>
  <si>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</si>
  <si>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</si>
  <si>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</si>
  <si>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</si>
  <si>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</si>
  <si>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</si>
  <si>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</si>
  <si>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</si>
  <si>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</si>
  <si>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</si>
  <si>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</si>
  <si>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</si>
  <si>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</si>
  <si>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</si>
  <si>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</si>
  <si>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</si>
  <si>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</si>
  <si>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</si>
  <si>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</si>
  <si>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</si>
  <si>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</si>
  <si>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</si>
  <si>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</si>
  <si>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</si>
  <si>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</si>
  <si>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</si>
  <si>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</si>
  <si>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</si>
  <si>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</si>
  <si>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</si>
  <si>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</si>
  <si>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</si>
  <si>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</si>
  <si>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</si>
  <si>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</si>
  <si>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</si>
  <si>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</si>
  <si>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</si>
  <si>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</si>
  <si>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</si>
  <si>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</si>
  <si>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</si>
  <si>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</si>
  <si>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</si>
  <si>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</si>
  <si>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</si>
  <si>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</si>
  <si>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</si>
  <si>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</si>
  <si>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</si>
  <si>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</si>
  <si>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</si>
  <si>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</si>
  <si>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</si>
  <si>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</si>
  <si>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</si>
  <si>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</si>
  <si>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</si>
  <si>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</si>
  <si>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</si>
  <si>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</si>
  <si>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</si>
  <si>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</si>
  <si>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</si>
  <si>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</si>
  <si>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</si>
  <si>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</si>
  <si>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</si>
  <si>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</si>
  <si>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</si>
  <si>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</si>
  <si>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</si>
  <si>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</si>
  <si>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</si>
  <si>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</si>
  <si>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</si>
  <si>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</si>
  <si>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</si>
  <si>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</si>
  <si>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</si>
  <si>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</si>
  <si>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</si>
  <si>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</si>
  <si>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</si>
  <si>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</si>
  <si>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</si>
  <si>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</si>
  <si>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</si>
  <si>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</si>
  <si>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</si>
  <si>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</si>
  <si>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</si>
  <si>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</si>
  <si>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</si>
  <si>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</si>
  <si>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</si>
  <si>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</si>
  <si>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</si>
  <si>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</si>
  <si>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</si>
  <si>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</si>
  <si>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</si>
  <si>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</si>
  <si>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</si>
  <si>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</si>
  <si>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</si>
  <si>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</si>
  <si>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</si>
  <si>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</si>
  <si>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</si>
  <si>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</si>
  <si>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</si>
  <si>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</si>
  <si>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</si>
  <si>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</si>
  <si>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</si>
  <si>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</si>
  <si>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</si>
  <si>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</si>
  <si>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</si>
  <si>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</si>
  <si>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</si>
  <si>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</si>
  <si>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</si>
  <si>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</si>
  <si>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</si>
  <si>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</si>
  <si>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</si>
  <si>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</si>
  <si>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</si>
  <si>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</si>
  <si>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</si>
  <si>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</si>
  <si>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</si>
  <si>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</si>
  <si>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</si>
  <si>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</si>
  <si>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</si>
  <si>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</si>
  <si>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</si>
  <si>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</si>
  <si>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</si>
  <si>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</si>
  <si>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</si>
  <si>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</si>
  <si>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</si>
  <si>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</si>
  <si>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</si>
  <si>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</si>
  <si>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</si>
  <si>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</si>
  <si>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</si>
  <si>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</si>
  <si>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</si>
  <si>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</si>
  <si>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</si>
  <si>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</si>
  <si>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</si>
  <si>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</si>
  <si>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</si>
  <si>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</si>
  <si>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</si>
  <si>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</si>
  <si>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</si>
  <si>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</si>
  <si>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</si>
  <si>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</si>
  <si>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</si>
  <si>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</si>
  <si>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</si>
  <si>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</si>
  <si>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</si>
  <si>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</si>
  <si>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</si>
  <si>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</si>
  <si>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</si>
  <si>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</si>
  <si>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</si>
  <si>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</si>
  <si>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</si>
  <si>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</si>
  <si>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</si>
  <si>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</si>
  <si>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</si>
  <si>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</si>
  <si>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</si>
  <si>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</si>
  <si>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</si>
  <si>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</si>
  <si>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</si>
  <si>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</si>
  <si>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</si>
  <si>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</si>
  <si>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</si>
  <si>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</si>
  <si>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</si>
  <si>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</si>
  <si>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</si>
  <si>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</si>
  <si>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</si>
  <si>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</si>
  <si>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</si>
  <si>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</si>
  <si>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</si>
  <si>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</si>
  <si>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</si>
  <si>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</si>
  <si>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</si>
  <si>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</si>
  <si>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</si>
  <si>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</si>
  <si>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</si>
  <si>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</si>
  <si>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</si>
  <si>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</si>
  <si>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</si>
  <si>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</si>
  <si>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</si>
  <si>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</si>
  <si>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</si>
  <si>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</si>
  <si>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</si>
  <si>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</si>
  <si>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</si>
  <si>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</si>
  <si>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</si>
  <si>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</si>
  <si>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</si>
  <si>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</si>
  <si>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</si>
  <si>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</si>
  <si>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</si>
  <si>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</si>
  <si>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</si>
  <si>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</si>
  <si>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</si>
  <si>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</si>
  <si>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</si>
  <si>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</si>
  <si>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</si>
  <si>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</si>
  <si>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</si>
  <si>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</si>
  <si>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</si>
  <si>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</si>
  <si>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</si>
  <si>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</si>
  <si>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</si>
  <si>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</si>
  <si>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</si>
  <si>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</si>
  <si>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</si>
  <si>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</si>
  <si>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</si>
  <si>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</si>
  <si>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</si>
  <si>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</si>
  <si>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</si>
  <si>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</si>
  <si>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</si>
  <si>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</si>
  <si>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</si>
  <si>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</si>
  <si>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</si>
  <si>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</si>
  <si>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</si>
  <si>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</si>
  <si>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</si>
  <si>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</si>
  <si>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</si>
  <si>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</si>
  <si>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</si>
  <si>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</si>
  <si>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</si>
  <si>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</si>
  <si>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</si>
  <si>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</si>
  <si>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</si>
  <si>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</si>
  <si>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</si>
  <si>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</si>
  <si>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</si>
  <si>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</si>
  <si>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</si>
  <si>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</si>
  <si>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</si>
  <si>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</si>
  <si>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</si>
  <si>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</si>
  <si>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</si>
  <si>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</si>
  <si>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</si>
  <si>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</si>
  <si>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</si>
  <si>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</si>
  <si>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</si>
  <si>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</si>
  <si>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</si>
  <si>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</si>
  <si>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</si>
  <si>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</si>
  <si>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</si>
  <si>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</si>
  <si>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</si>
  <si>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</si>
  <si>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</si>
  <si>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</si>
  <si>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</si>
  <si>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</si>
  <si>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</si>
  <si>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</si>
  <si>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</si>
  <si>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</si>
  <si>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</si>
  <si>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</si>
  <si>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</si>
  <si>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</si>
  <si>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</si>
  <si>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</si>
  <si>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</si>
  <si>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</si>
  <si>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</si>
  <si>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</si>
  <si>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</si>
  <si>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</si>
  <si>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</si>
  <si>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</si>
  <si>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</si>
  <si>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</si>
  <si>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</si>
  <si>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</si>
  <si>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</si>
  <si>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0111400068</t>
  </si>
  <si>
    <t>INVERSION 20463741816 FORTAMUN 2016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</si>
  <si>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</si>
  <si>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</si>
  <si>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</si>
  <si>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</si>
  <si>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</si>
  <si>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</si>
  <si>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</si>
  <si>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</si>
  <si>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</si>
  <si>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</si>
  <si>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</si>
  <si>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</si>
  <si>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</si>
  <si>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</si>
  <si>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</si>
  <si>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</si>
  <si>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</si>
  <si>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</si>
  <si>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</si>
  <si>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</si>
  <si>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</si>
  <si>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</si>
  <si>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</si>
  <si>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</si>
  <si>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</si>
  <si>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</si>
  <si>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</si>
  <si>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</si>
  <si>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0111500115</t>
  </si>
  <si>
    <t>BANAMEX 5091452 PIDMC SUBCUENTA 2014</t>
  </si>
  <si>
    <t>0111500118</t>
  </si>
  <si>
    <t>BANAMEX 7007-8289897 AMPIDMC 2015</t>
  </si>
  <si>
    <t>0111500120</t>
  </si>
  <si>
    <t>BANAMEX 7009-1300832 AEPIDMC16</t>
  </si>
  <si>
    <t>0111500121</t>
  </si>
  <si>
    <t>BANAMEX 7010-1132968 AMPIDMC16</t>
  </si>
  <si>
    <t>0111500122</t>
  </si>
  <si>
    <t>BANAMEX 5099755-9 FPIDMC16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</si>
  <si>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</si>
  <si>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</si>
  <si>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</si>
  <si>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</si>
  <si>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</si>
  <si>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</si>
  <si>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</si>
  <si>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</si>
  <si>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0111500411</t>
  </si>
  <si>
    <t>BAJIO 11836475 COPSUBSEMUN 2014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</si>
  <si>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</si>
  <si>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</si>
  <si>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</si>
  <si>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</si>
  <si>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</si>
  <si>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</si>
  <si>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</si>
  <si>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</si>
  <si>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</si>
  <si>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</si>
  <si>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</si>
  <si>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</si>
  <si>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</si>
  <si>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</si>
  <si>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</si>
  <si>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</si>
  <si>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0111500459</t>
  </si>
  <si>
    <t xml:space="preserve"> 16139008-0101 PROGRAMA AEBORDERIAS2016.</t>
  </si>
  <si>
    <t>0111500460</t>
  </si>
  <si>
    <t xml:space="preserve"> 16138778-0101 PROGRAMA AMBORDERIAS2016</t>
  </si>
  <si>
    <t>0111500462</t>
  </si>
  <si>
    <t>BAJIO 17150772 PIDHFAIS ESTATAL 2016</t>
  </si>
  <si>
    <t>0111500463</t>
  </si>
  <si>
    <t>BAJIO 17150699 PIDH2016FISE</t>
  </si>
  <si>
    <t>0111500464</t>
  </si>
  <si>
    <t>BAJIO 16905325 3X1MIGRANTES16</t>
  </si>
  <si>
    <t>0111500465</t>
  </si>
  <si>
    <t>BAJIO 17258351 FATTMIGRANTE16</t>
  </si>
  <si>
    <t>0111500466</t>
  </si>
  <si>
    <t>BAJIO 17587494-0101 AEPECUARIA 2016</t>
  </si>
  <si>
    <t>0111500467</t>
  </si>
  <si>
    <t>BAJIO 0175819270101  PDR2016</t>
  </si>
  <si>
    <t>0111500468</t>
  </si>
  <si>
    <t>BAJIO 17543950-0101  PVVDAFAIS09-16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</si>
  <si>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</si>
  <si>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</si>
  <si>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</si>
  <si>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</si>
  <si>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</si>
  <si>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</si>
  <si>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</si>
  <si>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</si>
  <si>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</si>
  <si>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</si>
  <si>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</si>
  <si>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</si>
  <si>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</si>
  <si>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</si>
  <si>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</si>
  <si>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</si>
  <si>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</si>
  <si>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</si>
  <si>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</si>
  <si>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</si>
  <si>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</si>
  <si>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</si>
  <si>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</si>
  <si>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</si>
  <si>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</si>
  <si>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</si>
  <si>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</si>
  <si>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</si>
  <si>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</si>
  <si>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</si>
  <si>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</si>
  <si>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</si>
  <si>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</si>
  <si>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</si>
  <si>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</si>
  <si>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</si>
  <si>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</si>
  <si>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</si>
  <si>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</si>
  <si>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</si>
  <si>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</si>
  <si>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</si>
  <si>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</si>
  <si>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</si>
  <si>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</si>
  <si>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</si>
  <si>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</si>
  <si>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</si>
  <si>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</si>
  <si>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</si>
  <si>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</si>
  <si>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</si>
  <si>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</si>
  <si>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</si>
  <si>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</si>
  <si>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</si>
  <si>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</si>
  <si>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</si>
  <si>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</si>
  <si>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</si>
  <si>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</si>
  <si>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</si>
  <si>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</si>
  <si>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</si>
  <si>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</si>
  <si>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</si>
  <si>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</si>
  <si>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</si>
  <si>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</si>
  <si>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</si>
  <si>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</si>
  <si>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</si>
  <si>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</si>
  <si>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</si>
  <si>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</si>
  <si>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</si>
  <si>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</si>
  <si>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</si>
  <si>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</si>
  <si>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</si>
  <si>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</si>
  <si>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</si>
  <si>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</si>
  <si>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</si>
  <si>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</si>
  <si>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</si>
  <si>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</si>
  <si>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</si>
  <si>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</si>
  <si>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</si>
  <si>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</si>
  <si>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</si>
  <si>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</si>
  <si>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</si>
  <si>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</si>
  <si>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</si>
  <si>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</si>
  <si>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</si>
  <si>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</si>
  <si>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</si>
  <si>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</si>
  <si>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</si>
  <si>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</si>
  <si>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</si>
  <si>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</si>
  <si>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</si>
  <si>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</si>
  <si>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</si>
  <si>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</si>
  <si>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</si>
  <si>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</si>
  <si>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</si>
  <si>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</si>
  <si>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</si>
  <si>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</si>
  <si>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</si>
  <si>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</si>
  <si>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</si>
  <si>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</si>
  <si>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</si>
  <si>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</si>
  <si>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</si>
  <si>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</si>
  <si>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</si>
  <si>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</si>
  <si>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</si>
  <si>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</si>
  <si>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</si>
  <si>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</si>
  <si>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</si>
  <si>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</si>
  <si>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</si>
  <si>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</si>
  <si>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</si>
  <si>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</si>
  <si>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</si>
  <si>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</si>
  <si>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</si>
  <si>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</si>
  <si>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</si>
  <si>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</si>
  <si>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</si>
  <si>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</si>
  <si>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</si>
  <si>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</si>
  <si>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</si>
  <si>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</si>
  <si>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</si>
  <si>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</si>
  <si>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</si>
  <si>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</si>
  <si>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</si>
  <si>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</si>
  <si>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</si>
  <si>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</si>
  <si>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</si>
  <si>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</si>
  <si>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</si>
  <si>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</si>
  <si>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</si>
  <si>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</si>
  <si>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</si>
  <si>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</si>
  <si>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</si>
  <si>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</si>
  <si>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</si>
  <si>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</si>
  <si>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</si>
  <si>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</si>
  <si>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</si>
  <si>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</si>
  <si>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</si>
  <si>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</si>
  <si>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</si>
  <si>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</si>
  <si>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</si>
  <si>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</si>
  <si>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</si>
  <si>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</si>
  <si>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</si>
  <si>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</si>
  <si>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</si>
  <si>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</si>
  <si>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</si>
  <si>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</si>
  <si>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</si>
  <si>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</si>
  <si>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</si>
  <si>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</si>
  <si>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</si>
  <si>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</si>
  <si>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</si>
  <si>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</si>
  <si>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</si>
  <si>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</si>
  <si>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</si>
  <si>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</si>
  <si>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</si>
  <si>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</si>
  <si>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</si>
  <si>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</si>
  <si>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</si>
  <si>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</si>
  <si>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</si>
  <si>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</si>
  <si>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</si>
  <si>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</si>
  <si>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</si>
  <si>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</si>
  <si>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</si>
  <si>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</si>
  <si>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</si>
  <si>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</si>
  <si>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</si>
  <si>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</si>
  <si>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</si>
  <si>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</si>
  <si>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</si>
  <si>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</si>
  <si>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</si>
  <si>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</si>
  <si>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</si>
  <si>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</si>
  <si>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</si>
  <si>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</si>
  <si>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</si>
  <si>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</si>
  <si>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</si>
  <si>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</si>
  <si>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</si>
  <si>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</si>
  <si>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</si>
  <si>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</si>
  <si>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</si>
  <si>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</si>
  <si>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</si>
  <si>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</si>
  <si>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</si>
  <si>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</si>
  <si>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</si>
  <si>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</si>
  <si>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</si>
  <si>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</si>
  <si>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</si>
  <si>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</si>
  <si>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</si>
  <si>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</si>
  <si>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</si>
  <si>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</si>
  <si>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</si>
  <si>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</si>
  <si>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</si>
  <si>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</si>
  <si>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</si>
  <si>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</si>
  <si>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</si>
  <si>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</si>
  <si>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</si>
  <si>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</si>
  <si>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</si>
  <si>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</si>
  <si>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</si>
  <si>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</si>
  <si>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</si>
  <si>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</si>
  <si>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</si>
  <si>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</si>
  <si>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</si>
  <si>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</si>
  <si>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</si>
  <si>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</si>
  <si>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</si>
  <si>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</si>
  <si>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</si>
  <si>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</si>
  <si>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</si>
  <si>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</si>
  <si>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</si>
  <si>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</si>
  <si>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</si>
  <si>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</si>
  <si>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</si>
  <si>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</si>
  <si>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</si>
  <si>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</si>
  <si>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</si>
  <si>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</si>
  <si>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</si>
  <si>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</si>
  <si>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</si>
  <si>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</si>
  <si>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</si>
  <si>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</si>
  <si>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</si>
  <si>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</si>
  <si>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</si>
  <si>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</si>
  <si>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</si>
  <si>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</si>
  <si>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</si>
  <si>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</si>
  <si>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</si>
  <si>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</si>
  <si>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</si>
  <si>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</si>
  <si>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</si>
  <si>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</si>
  <si>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</si>
  <si>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</si>
  <si>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</si>
  <si>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</si>
  <si>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</si>
  <si>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</si>
  <si>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</si>
  <si>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</si>
  <si>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</si>
  <si>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</si>
  <si>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</si>
  <si>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</si>
  <si>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</si>
  <si>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</si>
  <si>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</si>
  <si>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</si>
  <si>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</si>
  <si>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</si>
  <si>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</si>
  <si>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</si>
  <si>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</si>
  <si>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</si>
  <si>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</si>
  <si>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</si>
  <si>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</si>
  <si>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</si>
  <si>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</si>
  <si>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</si>
  <si>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</si>
  <si>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</si>
  <si>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</si>
  <si>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</si>
  <si>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</si>
  <si>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</si>
  <si>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</si>
  <si>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</si>
  <si>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</si>
  <si>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</si>
  <si>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</si>
  <si>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</si>
  <si>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</si>
  <si>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</si>
  <si>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</si>
  <si>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</si>
  <si>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</si>
  <si>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</si>
  <si>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</si>
  <si>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</si>
  <si>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</si>
  <si>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</si>
  <si>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</si>
  <si>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</si>
  <si>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</si>
  <si>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</si>
  <si>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0421300105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</si>
  <si>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</si>
  <si>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</si>
  <si>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</si>
  <si>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</si>
  <si>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</si>
  <si>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</si>
  <si>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</si>
  <si>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</si>
  <si>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</si>
  <si>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</si>
  <si>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</si>
  <si>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</si>
  <si>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</si>
  <si>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</si>
  <si>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</si>
  <si>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</si>
  <si>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</si>
  <si>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</si>
  <si>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</si>
  <si>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</si>
  <si>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</si>
  <si>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</si>
  <si>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</si>
  <si>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</si>
  <si>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</si>
  <si>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</si>
  <si>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</si>
  <si>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</si>
  <si>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</si>
  <si>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</si>
  <si>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</si>
  <si>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</si>
  <si>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</si>
  <si>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</si>
  <si>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</si>
  <si>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</si>
  <si>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</si>
  <si>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</si>
  <si>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</si>
  <si>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</si>
  <si>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</si>
  <si>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</si>
  <si>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</si>
  <si>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</si>
  <si>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</si>
  <si>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</si>
  <si>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</si>
  <si>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</si>
  <si>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</si>
  <si>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</si>
  <si>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</si>
  <si>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</si>
  <si>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</si>
  <si>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</si>
  <si>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</si>
  <si>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</si>
  <si>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</si>
  <si>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</si>
  <si>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</si>
  <si>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</si>
  <si>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</si>
  <si>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</si>
  <si>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</si>
  <si>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</si>
  <si>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</si>
  <si>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</si>
  <si>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</si>
  <si>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</si>
  <si>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</si>
  <si>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</si>
  <si>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</si>
  <si>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</si>
  <si>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</si>
  <si>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</si>
  <si>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</si>
  <si>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</si>
  <si>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</si>
  <si>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</si>
  <si>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</si>
  <si>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</si>
  <si>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</si>
  <si>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</si>
  <si>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</si>
  <si>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</si>
  <si>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</si>
  <si>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</si>
  <si>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</si>
  <si>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</si>
  <si>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</si>
  <si>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</si>
  <si>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</si>
  <si>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</si>
  <si>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</si>
  <si>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</si>
  <si>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</si>
  <si>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</si>
  <si>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</si>
  <si>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</si>
  <si>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</si>
  <si>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</si>
  <si>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</si>
  <si>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</si>
  <si>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</si>
  <si>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</si>
  <si>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</si>
  <si>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</si>
  <si>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</si>
  <si>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</si>
  <si>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</si>
  <si>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</si>
  <si>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</si>
  <si>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</si>
  <si>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</si>
  <si>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</si>
  <si>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</si>
  <si>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</si>
  <si>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</si>
  <si>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</si>
  <si>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</si>
  <si>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</si>
  <si>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</si>
  <si>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</si>
  <si>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</si>
  <si>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</si>
  <si>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</si>
  <si>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</si>
  <si>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</si>
  <si>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</si>
  <si>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</si>
  <si>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</si>
  <si>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</si>
  <si>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</si>
  <si>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</si>
  <si>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</si>
  <si>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</si>
  <si>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</si>
  <si>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</si>
  <si>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</si>
  <si>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</si>
  <si>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</si>
  <si>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</si>
  <si>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</si>
  <si>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</si>
  <si>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</si>
  <si>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</si>
  <si>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</si>
  <si>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</si>
  <si>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0513803832</t>
  </si>
  <si>
    <t>Eventos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</si>
  <si>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</si>
  <si>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</si>
  <si>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</si>
  <si>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</si>
  <si>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</si>
  <si>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</si>
  <si>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0513903991</t>
  </si>
  <si>
    <t>Deficiente de Alumbrado Publico</t>
  </si>
  <si>
    <t>0522104211</t>
  </si>
  <si>
    <t>Transferencias para DIF Municipal</t>
  </si>
  <si>
    <t>0522104212</t>
  </si>
  <si>
    <t>Transferencias para Casa de la Cultura</t>
  </si>
  <si>
    <t>0524104415</t>
  </si>
  <si>
    <t>Ayudas y Apoyos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</si>
  <si>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</si>
  <si>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</si>
  <si>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</si>
  <si>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</si>
  <si>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</si>
  <si>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</si>
  <si>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</si>
  <si>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</si>
  <si>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</si>
  <si>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</si>
  <si>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0529204931</t>
  </si>
  <si>
    <t>Aportacion programa de apoyo a microempresas</t>
  </si>
  <si>
    <t>0541109211</t>
  </si>
  <si>
    <t>Int de la deuda interna con instit de crédito</t>
  </si>
  <si>
    <t>0551800001</t>
  </si>
  <si>
    <t>Disminución de Bienes por pérdida, obsolescencia y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</si>
  <si>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</si>
  <si>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</si>
  <si>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</si>
  <si>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</si>
  <si>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</si>
  <si>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</si>
  <si>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</si>
  <si>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</si>
  <si>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</si>
  <si>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</si>
  <si>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</si>
  <si>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</si>
  <si>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</si>
  <si>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</si>
  <si>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</si>
  <si>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</si>
  <si>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</si>
  <si>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</si>
  <si>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</si>
  <si>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</si>
  <si>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</si>
  <si>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</si>
  <si>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</si>
  <si>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</si>
  <si>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</si>
  <si>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</si>
  <si>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</si>
  <si>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</si>
  <si>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</si>
  <si>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</si>
  <si>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</si>
  <si>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</si>
  <si>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</si>
  <si>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</si>
  <si>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</si>
  <si>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</si>
  <si>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</si>
  <si>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</si>
  <si>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</si>
  <si>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</si>
  <si>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</si>
  <si>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</si>
  <si>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</si>
  <si>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</si>
  <si>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</si>
  <si>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</si>
  <si>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</si>
  <si>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</si>
  <si>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</si>
  <si>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</si>
  <si>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</si>
  <si>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</si>
  <si>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</si>
  <si>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</si>
  <si>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</si>
  <si>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</si>
  <si>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</si>
  <si>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</si>
  <si>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</si>
  <si>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</si>
  <si>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</si>
  <si>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</si>
  <si>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</si>
  <si>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</si>
  <si>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</si>
  <si>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</si>
  <si>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</si>
  <si>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</si>
  <si>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</si>
  <si>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</si>
  <si>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</si>
  <si>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</si>
  <si>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</si>
  <si>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</si>
  <si>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</si>
  <si>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</si>
  <si>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</si>
  <si>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</si>
  <si>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</si>
  <si>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</si>
  <si>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</si>
  <si>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</si>
  <si>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</si>
  <si>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</si>
  <si>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</si>
  <si>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</si>
  <si>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</si>
  <si>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</si>
  <si>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</si>
  <si>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</si>
  <si>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</si>
  <si>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</si>
  <si>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</si>
  <si>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</si>
  <si>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</si>
  <si>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</si>
  <si>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</si>
  <si>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</si>
  <si>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</si>
  <si>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</si>
  <si>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</si>
  <si>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</si>
  <si>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</si>
  <si>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</si>
  <si>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</si>
  <si>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</si>
  <si>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</si>
  <si>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</si>
  <si>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</si>
  <si>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</si>
  <si>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</si>
  <si>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</si>
  <si>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</si>
  <si>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</si>
  <si>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</si>
  <si>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</si>
  <si>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</si>
  <si>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</si>
  <si>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</si>
  <si>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</si>
  <si>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</si>
  <si>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</si>
  <si>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</si>
  <si>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</si>
  <si>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</si>
  <si>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</si>
  <si>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</si>
  <si>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</si>
  <si>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</si>
  <si>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</si>
  <si>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</si>
  <si>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</si>
  <si>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</si>
  <si>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</si>
  <si>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</si>
  <si>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</si>
  <si>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</si>
  <si>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</si>
  <si>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</si>
  <si>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</si>
  <si>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</si>
  <si>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</si>
  <si>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</si>
  <si>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</si>
  <si>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</si>
  <si>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</si>
  <si>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</si>
  <si>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</si>
  <si>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</si>
  <si>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</si>
  <si>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</si>
  <si>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</si>
  <si>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</si>
  <si>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</si>
  <si>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</si>
  <si>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</si>
  <si>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</si>
  <si>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</si>
  <si>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</si>
  <si>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</si>
  <si>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</si>
  <si>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</si>
  <si>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</si>
  <si>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</si>
  <si>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</si>
  <si>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</si>
  <si>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</si>
  <si>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</si>
  <si>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</si>
  <si>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</si>
  <si>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</si>
  <si>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</si>
  <si>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</si>
  <si>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</si>
  <si>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</si>
  <si>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</si>
  <si>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</si>
  <si>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</si>
  <si>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</si>
  <si>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</si>
  <si>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</si>
  <si>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</si>
  <si>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</si>
  <si>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</si>
  <si>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</si>
  <si>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18236356 PROGRAMA MAS 2017</t>
  </si>
  <si>
    <t>BB 18428284 APORT. BENEF 2017</t>
  </si>
  <si>
    <t>BAJIO 15688237 I-FORTALECE2016</t>
  </si>
  <si>
    <t>BAJIO 15690019  I-ITS2016</t>
  </si>
  <si>
    <t>BAJIO 15147481 AFFORTASEG16</t>
  </si>
  <si>
    <t>BAJIO 15147713 COPFORTASEG16</t>
  </si>
  <si>
    <t>15540206-0101 BAJIO, AFINMUJERES16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</si>
  <si>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</si>
  <si>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</si>
  <si>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</si>
  <si>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</si>
  <si>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</si>
  <si>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</si>
  <si>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</si>
  <si>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</si>
  <si>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</si>
  <si>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</si>
  <si>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</si>
  <si>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</si>
  <si>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</si>
  <si>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</si>
  <si>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</si>
  <si>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</si>
  <si>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</si>
  <si>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</si>
  <si>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</si>
  <si>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</si>
  <si>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</si>
  <si>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</si>
  <si>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</si>
  <si>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</si>
  <si>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</si>
  <si>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</si>
  <si>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</si>
  <si>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</si>
  <si>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</si>
  <si>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</si>
  <si>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</si>
  <si>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</si>
  <si>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</si>
  <si>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</si>
  <si>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</si>
  <si>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</si>
  <si>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</si>
  <si>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</si>
  <si>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</si>
  <si>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</si>
  <si>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</si>
  <si>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</si>
  <si>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</si>
  <si>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</si>
  <si>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</si>
  <si>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</si>
  <si>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</si>
  <si>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</si>
  <si>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</si>
  <si>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</si>
  <si>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</si>
  <si>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</si>
  <si>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</si>
  <si>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</si>
  <si>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</si>
  <si>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</si>
  <si>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</si>
  <si>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</si>
  <si>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</si>
  <si>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</si>
  <si>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</si>
  <si>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</si>
  <si>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</si>
  <si>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</si>
  <si>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</si>
  <si>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</si>
  <si>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</si>
  <si>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</si>
  <si>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</si>
  <si>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</si>
  <si>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</si>
  <si>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</si>
  <si>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</si>
  <si>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</si>
  <si>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</si>
  <si>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</si>
  <si>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</si>
  <si>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</si>
  <si>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</si>
  <si>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</si>
  <si>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</si>
  <si>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</si>
  <si>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</si>
  <si>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</si>
  <si>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</si>
  <si>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</si>
  <si>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</si>
  <si>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</si>
  <si>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</si>
  <si>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</si>
  <si>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</si>
  <si>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</si>
  <si>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</si>
  <si>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</si>
  <si>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</si>
  <si>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</si>
  <si>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</si>
  <si>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</si>
  <si>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</si>
  <si>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</si>
  <si>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</si>
  <si>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</si>
  <si>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</si>
  <si>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</si>
  <si>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</si>
  <si>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</si>
  <si>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</si>
  <si>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</si>
  <si>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</si>
  <si>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</si>
  <si>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</si>
  <si>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</si>
  <si>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</si>
  <si>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</si>
  <si>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56/60</t>
  </si>
  <si>
    <t>219/12</t>
  </si>
  <si>
    <t>192 ESTATAL Y 196 FEDERAL</t>
  </si>
  <si>
    <r>
      <t xml:space="preserve">NOTAS A LOS ESTADOS FINANCIEROS DEL 1ER 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</si>
  <si>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Obra pública en bienes de docminio público</t>
  </si>
  <si>
    <t>MUNICIPIO DE VALLE DE SANTIAGO, GTO.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</si>
</sst>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  <numFmt numFmtId="166" formatCode="\-#,##0.00;#,##0.00;&quot; &quot;"/>
    <numFmt numFmtId="167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5" fontId="5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1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" fontId="46" fillId="0" borderId="0" xfId="50" applyNumberFormat="1" applyFont="1" applyAlignment="1">
      <alignment/>
    </xf>
    <xf numFmtId="0" fontId="5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 horizontal="right" wrapText="1"/>
    </xf>
    <xf numFmtId="4" fontId="56" fillId="0" borderId="0" xfId="0" applyNumberFormat="1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6" fillId="29" borderId="10" xfId="0" applyFont="1" applyFill="1" applyBorder="1" applyAlignment="1">
      <alignment horizontal="left" vertical="center"/>
    </xf>
    <xf numFmtId="0" fontId="56" fillId="29" borderId="11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4" fontId="46" fillId="0" borderId="0" xfId="50" applyNumberFormat="1" applyFont="1" applyBorder="1" applyAlignment="1">
      <alignment/>
    </xf>
    <xf numFmtId="4" fontId="3" fillId="0" borderId="0" xfId="62" applyNumberFormat="1" applyFont="1" applyFill="1" applyBorder="1" applyAlignment="1">
      <alignment horizontal="center" vertical="top" wrapText="1"/>
      <protection/>
    </xf>
    <xf numFmtId="0" fontId="46" fillId="0" borderId="0" xfId="0" applyFont="1" applyFill="1" applyBorder="1" applyAlignment="1">
      <alignment/>
    </xf>
    <xf numFmtId="0" fontId="3" fillId="0" borderId="0" xfId="62" applyFont="1" applyFill="1" applyBorder="1" applyAlignment="1">
      <alignment horizontal="center" vertical="top" wrapText="1"/>
      <protection/>
    </xf>
    <xf numFmtId="15" fontId="4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46" fillId="0" borderId="0" xfId="0" applyNumberFormat="1" applyFont="1" applyFill="1" applyAlignment="1">
      <alignment/>
    </xf>
    <xf numFmtId="43" fontId="46" fillId="0" borderId="0" xfId="5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46" fillId="0" borderId="0" xfId="50" applyNumberFormat="1" applyFont="1" applyBorder="1" applyAlignment="1">
      <alignment/>
    </xf>
    <xf numFmtId="4" fontId="46" fillId="0" borderId="0" xfId="50" applyNumberFormat="1" applyFont="1" applyAlignment="1">
      <alignment/>
    </xf>
    <xf numFmtId="10" fontId="46" fillId="0" borderId="0" xfId="0" applyNumberFormat="1" applyFont="1" applyAlignment="1">
      <alignment/>
    </xf>
    <xf numFmtId="0" fontId="3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left"/>
      <protection/>
    </xf>
    <xf numFmtId="0" fontId="3" fillId="0" borderId="0" xfId="63" applyFont="1" applyFill="1" applyBorder="1" applyAlignment="1">
      <alignment horizontal="left" wrapText="1"/>
      <protection/>
    </xf>
    <xf numFmtId="0" fontId="4" fillId="0" borderId="0" xfId="63" applyFont="1" applyFill="1">
      <alignment/>
      <protection/>
    </xf>
    <xf numFmtId="0" fontId="56" fillId="0" borderId="12" xfId="63" applyFont="1" applyFill="1" applyBorder="1" applyAlignment="1">
      <alignment horizontal="center" vertical="center" wrapText="1"/>
      <protection/>
    </xf>
    <xf numFmtId="0" fontId="56" fillId="0" borderId="13" xfId="63" applyFont="1" applyFill="1" applyBorder="1" applyAlignment="1">
      <alignment horizontal="center" vertical="center" wrapText="1"/>
      <protection/>
    </xf>
    <xf numFmtId="0" fontId="46" fillId="0" borderId="14" xfId="67" applyFont="1" applyFill="1" applyBorder="1" quotePrefix="1">
      <alignment/>
      <protection/>
    </xf>
    <xf numFmtId="0" fontId="46" fillId="0" borderId="14" xfId="67" applyFont="1" applyFill="1" applyBorder="1">
      <alignment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0" fontId="46" fillId="0" borderId="16" xfId="67" applyFont="1" applyFill="1" applyBorder="1">
      <alignment/>
      <protection/>
    </xf>
    <xf numFmtId="0" fontId="56" fillId="0" borderId="17" xfId="63" applyFont="1" applyFill="1" applyBorder="1" applyAlignment="1">
      <alignment horizontal="center" vertical="center" wrapText="1"/>
      <protection/>
    </xf>
    <xf numFmtId="0" fontId="46" fillId="0" borderId="13" xfId="67" applyFont="1" applyFill="1" applyBorder="1">
      <alignment/>
      <protection/>
    </xf>
    <xf numFmtId="0" fontId="56" fillId="0" borderId="18" xfId="63" applyFont="1" applyFill="1" applyBorder="1" applyAlignment="1">
      <alignment horizontal="left" vertical="center" wrapText="1"/>
      <protection/>
    </xf>
    <xf numFmtId="4" fontId="56" fillId="0" borderId="18" xfId="63" applyNumberFormat="1" applyFont="1" applyFill="1" applyBorder="1" applyAlignment="1">
      <alignment horizontal="right" wrapText="1"/>
      <protection/>
    </xf>
    <xf numFmtId="0" fontId="56" fillId="0" borderId="0" xfId="63" applyFont="1" applyFill="1" applyBorder="1" applyAlignment="1">
      <alignment horizontal="left" vertical="center" wrapText="1"/>
      <protection/>
    </xf>
    <xf numFmtId="4" fontId="56" fillId="0" borderId="0" xfId="63" applyNumberFormat="1" applyFont="1" applyFill="1" applyBorder="1" applyAlignment="1">
      <alignment horizontal="right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0" xfId="63" applyFont="1" applyFill="1" applyBorder="1" applyAlignment="1">
      <alignment wrapText="1"/>
      <protection/>
    </xf>
    <xf numFmtId="0" fontId="56" fillId="0" borderId="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50" applyNumberFormat="1" applyFont="1" applyFill="1" applyAlignment="1">
      <alignment/>
    </xf>
    <xf numFmtId="0" fontId="56" fillId="33" borderId="14" xfId="0" applyFont="1" applyFill="1" applyBorder="1" applyAlignment="1">
      <alignment wrapText="1"/>
    </xf>
    <xf numFmtId="10" fontId="46" fillId="0" borderId="0" xfId="50" applyNumberFormat="1" applyFont="1" applyAlignment="1">
      <alignment/>
    </xf>
    <xf numFmtId="2" fontId="46" fillId="0" borderId="0" xfId="50" applyNumberFormat="1" applyFont="1" applyAlignment="1">
      <alignment/>
    </xf>
    <xf numFmtId="0" fontId="4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25" xfId="62" applyFont="1" applyFill="1" applyBorder="1" applyAlignment="1">
      <alignment horizontal="left" vertical="top" wrapText="1"/>
      <protection/>
    </xf>
    <xf numFmtId="0" fontId="46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" fillId="0" borderId="27" xfId="63" applyNumberFormat="1" applyFont="1" applyFill="1" applyBorder="1" applyAlignment="1">
      <alignment horizontal="center" vertical="top"/>
      <protection/>
    </xf>
    <xf numFmtId="0" fontId="4" fillId="0" borderId="0" xfId="63" applyFont="1" applyBorder="1" applyAlignment="1">
      <alignment vertical="top" wrapText="1"/>
      <protection/>
    </xf>
    <xf numFmtId="0" fontId="3" fillId="29" borderId="14" xfId="62" applyFont="1" applyFill="1" applyBorder="1" applyAlignment="1">
      <alignment horizontal="center" vertical="top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3" fontId="46" fillId="0" borderId="0" xfId="50" applyFont="1" applyFill="1" applyAlignment="1">
      <alignment/>
    </xf>
    <xf numFmtId="0" fontId="3" fillId="0" borderId="0" xfId="63" applyFont="1" applyBorder="1" applyAlignment="1">
      <alignment vertical="top"/>
      <protection/>
    </xf>
    <xf numFmtId="0" fontId="46" fillId="0" borderId="0" xfId="63" applyFont="1" applyBorder="1" applyAlignment="1">
      <alignment vertical="top"/>
      <protection/>
    </xf>
    <xf numFmtId="0" fontId="46" fillId="0" borderId="24" xfId="63" applyFont="1" applyBorder="1" applyAlignment="1">
      <alignment vertical="top"/>
      <protection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30" xfId="0" applyFont="1" applyBorder="1" applyAlignment="1">
      <alignment vertical="top"/>
    </xf>
    <xf numFmtId="0" fontId="46" fillId="0" borderId="22" xfId="0" applyFont="1" applyBorder="1" applyAlignment="1">
      <alignment vertical="top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20" xfId="63" applyFont="1" applyBorder="1" applyAlignment="1">
      <alignment vertical="top"/>
      <protection/>
    </xf>
    <xf numFmtId="0" fontId="46" fillId="0" borderId="0" xfId="63" applyFont="1" applyBorder="1" applyAlignment="1">
      <alignment vertical="top" wrapText="1"/>
      <protection/>
    </xf>
    <xf numFmtId="0" fontId="46" fillId="0" borderId="0" xfId="63" applyFont="1" applyBorder="1" applyAlignment="1">
      <alignment horizontal="left" vertical="top" wrapText="1"/>
      <protection/>
    </xf>
    <xf numFmtId="0" fontId="46" fillId="0" borderId="24" xfId="63" applyFont="1" applyBorder="1" applyAlignment="1">
      <alignment horizontal="left" vertical="top" wrapText="1"/>
      <protection/>
    </xf>
    <xf numFmtId="4" fontId="46" fillId="0" borderId="28" xfId="0" applyNumberFormat="1" applyFont="1" applyBorder="1" applyAlignment="1">
      <alignment/>
    </xf>
    <xf numFmtId="4" fontId="46" fillId="0" borderId="0" xfId="63" applyNumberFormat="1" applyFont="1" applyBorder="1" applyAlignment="1">
      <alignment vertical="top"/>
      <protection/>
    </xf>
    <xf numFmtId="4" fontId="46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56" fillId="0" borderId="28" xfId="0" applyFont="1" applyFill="1" applyBorder="1" applyAlignment="1">
      <alignment horizontal="left" vertical="center" wrapText="1"/>
    </xf>
    <xf numFmtId="4" fontId="56" fillId="0" borderId="28" xfId="0" applyNumberFormat="1" applyFont="1" applyFill="1" applyBorder="1" applyAlignment="1">
      <alignment horizontal="right" wrapText="1"/>
    </xf>
    <xf numFmtId="4" fontId="56" fillId="0" borderId="29" xfId="0" applyNumberFormat="1" applyFont="1" applyFill="1" applyBorder="1" applyAlignment="1">
      <alignment horizontal="right" wrapText="1"/>
    </xf>
    <xf numFmtId="4" fontId="46" fillId="0" borderId="30" xfId="50" applyNumberFormat="1" applyFont="1" applyBorder="1" applyAlignment="1">
      <alignment/>
    </xf>
    <xf numFmtId="4" fontId="46" fillId="0" borderId="22" xfId="50" applyNumberFormat="1" applyFont="1" applyBorder="1" applyAlignment="1">
      <alignment/>
    </xf>
    <xf numFmtId="4" fontId="56" fillId="0" borderId="0" xfId="50" applyNumberFormat="1" applyFont="1" applyFill="1" applyBorder="1" applyAlignment="1">
      <alignment horizontal="right" wrapText="1"/>
    </xf>
    <xf numFmtId="2" fontId="56" fillId="0" borderId="0" xfId="0" applyNumberFormat="1" applyFont="1" applyFill="1" applyBorder="1" applyAlignment="1">
      <alignment horizontal="right" wrapText="1"/>
    </xf>
    <xf numFmtId="4" fontId="46" fillId="0" borderId="28" xfId="50" applyNumberFormat="1" applyFont="1" applyBorder="1" applyAlignment="1">
      <alignment/>
    </xf>
    <xf numFmtId="2" fontId="46" fillId="0" borderId="28" xfId="50" applyNumberFormat="1" applyFont="1" applyBorder="1" applyAlignment="1">
      <alignment/>
    </xf>
    <xf numFmtId="2" fontId="46" fillId="0" borderId="29" xfId="50" applyNumberFormat="1" applyFont="1" applyBorder="1" applyAlignment="1">
      <alignment/>
    </xf>
    <xf numFmtId="2" fontId="46" fillId="0" borderId="24" xfId="50" applyNumberFormat="1" applyFont="1" applyBorder="1" applyAlignment="1">
      <alignment/>
    </xf>
    <xf numFmtId="2" fontId="46" fillId="0" borderId="30" xfId="50" applyNumberFormat="1" applyFont="1" applyBorder="1" applyAlignment="1">
      <alignment/>
    </xf>
    <xf numFmtId="2" fontId="46" fillId="0" borderId="22" xfId="50" applyNumberFormat="1" applyFont="1" applyBorder="1" applyAlignment="1">
      <alignment/>
    </xf>
    <xf numFmtId="2" fontId="46" fillId="0" borderId="0" xfId="50" applyNumberFormat="1" applyFont="1" applyAlignment="1">
      <alignment/>
    </xf>
    <xf numFmtId="0" fontId="56" fillId="0" borderId="0" xfId="63" applyFont="1" applyBorder="1" applyAlignment="1">
      <alignment vertical="top"/>
      <protection/>
    </xf>
    <xf numFmtId="0" fontId="56" fillId="0" borderId="24" xfId="63" applyFont="1" applyBorder="1" applyAlignment="1">
      <alignment vertical="top"/>
      <protection/>
    </xf>
    <xf numFmtId="4" fontId="46" fillId="0" borderId="29" xfId="50" applyNumberFormat="1" applyFont="1" applyBorder="1" applyAlignment="1">
      <alignment/>
    </xf>
    <xf numFmtId="4" fontId="46" fillId="0" borderId="24" xfId="50" applyNumberFormat="1" applyFont="1" applyBorder="1" applyAlignment="1">
      <alignment/>
    </xf>
    <xf numFmtId="0" fontId="46" fillId="0" borderId="24" xfId="63" applyFont="1" applyBorder="1" applyAlignment="1">
      <alignment vertical="top" wrapText="1"/>
      <protection/>
    </xf>
    <xf numFmtId="0" fontId="46" fillId="0" borderId="20" xfId="63" applyFont="1" applyBorder="1" applyAlignment="1">
      <alignment horizontal="left" vertical="top" wrapText="1"/>
      <protection/>
    </xf>
    <xf numFmtId="0" fontId="2" fillId="0" borderId="31" xfId="63" applyFont="1" applyBorder="1" applyAlignment="1">
      <alignment horizontal="left" vertical="top" indent="1"/>
      <protection/>
    </xf>
    <xf numFmtId="0" fontId="46" fillId="0" borderId="28" xfId="63" applyFont="1" applyBorder="1" applyAlignment="1">
      <alignment horizontal="left" vertical="top" indent="1"/>
      <protection/>
    </xf>
    <xf numFmtId="0" fontId="2" fillId="0" borderId="20" xfId="63" applyFont="1" applyBorder="1" applyAlignment="1">
      <alignment horizontal="left" vertical="top" indent="1"/>
      <protection/>
    </xf>
    <xf numFmtId="0" fontId="46" fillId="0" borderId="0" xfId="63" applyFont="1" applyBorder="1" applyAlignment="1">
      <alignment horizontal="left" vertical="top" indent="1"/>
      <protection/>
    </xf>
    <xf numFmtId="0" fontId="2" fillId="0" borderId="21" xfId="63" applyFont="1" applyBorder="1" applyAlignment="1">
      <alignment horizontal="left" vertical="top" indent="1"/>
      <protection/>
    </xf>
    <xf numFmtId="0" fontId="46" fillId="0" borderId="30" xfId="63" applyFont="1" applyBorder="1" applyAlignment="1">
      <alignment horizontal="left" vertical="top" indent="1"/>
      <protection/>
    </xf>
    <xf numFmtId="0" fontId="2" fillId="0" borderId="20" xfId="63" applyFont="1" applyFill="1" applyBorder="1" applyAlignment="1">
      <alignment horizontal="left" vertical="top" indent="1"/>
      <protection/>
    </xf>
    <xf numFmtId="0" fontId="2" fillId="0" borderId="21" xfId="63" applyFont="1" applyFill="1" applyBorder="1" applyAlignment="1">
      <alignment horizontal="left" vertical="top" indent="1"/>
      <protection/>
    </xf>
    <xf numFmtId="0" fontId="46" fillId="0" borderId="0" xfId="0" applyFont="1" applyBorder="1" applyAlignment="1">
      <alignment horizontal="left" indent="1"/>
    </xf>
    <xf numFmtId="0" fontId="46" fillId="0" borderId="24" xfId="0" applyFont="1" applyBorder="1" applyAlignment="1">
      <alignment horizontal="left" indent="1"/>
    </xf>
    <xf numFmtId="0" fontId="4" fillId="0" borderId="20" xfId="63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46" fillId="0" borderId="0" xfId="0" applyFont="1" applyFill="1" applyBorder="1" applyAlignment="1">
      <alignment horizontal="left" indent="1"/>
    </xf>
    <xf numFmtId="0" fontId="46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46" fillId="0" borderId="30" xfId="0" applyFont="1" applyBorder="1" applyAlignment="1">
      <alignment horizontal="left" indent="1"/>
    </xf>
    <xf numFmtId="0" fontId="46" fillId="0" borderId="22" xfId="0" applyFont="1" applyBorder="1" applyAlignment="1">
      <alignment horizontal="left" indent="1"/>
    </xf>
    <xf numFmtId="0" fontId="46" fillId="0" borderId="28" xfId="0" applyFont="1" applyBorder="1" applyAlignment="1">
      <alignment horizontal="left" indent="1"/>
    </xf>
    <xf numFmtId="0" fontId="46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46" fillId="0" borderId="20" xfId="63" applyFont="1" applyBorder="1" applyAlignment="1">
      <alignment horizontal="left" vertical="top" indent="1"/>
      <protection/>
    </xf>
    <xf numFmtId="4" fontId="2" fillId="0" borderId="21" xfId="50" applyNumberFormat="1" applyFont="1" applyFill="1" applyBorder="1" applyAlignment="1">
      <alignment horizontal="left" vertical="center" indent="1"/>
    </xf>
    <xf numFmtId="0" fontId="4" fillId="0" borderId="21" xfId="63" applyFont="1" applyBorder="1" applyAlignment="1">
      <alignment horizontal="left" vertical="top" indent="1"/>
      <protection/>
    </xf>
    <xf numFmtId="0" fontId="46" fillId="0" borderId="20" xfId="0" applyFont="1" applyBorder="1" applyAlignment="1">
      <alignment horizontal="left" vertical="top" indent="1"/>
    </xf>
    <xf numFmtId="0" fontId="46" fillId="0" borderId="21" xfId="63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46" fillId="0" borderId="24" xfId="63" applyFont="1" applyBorder="1" applyAlignment="1">
      <alignment horizontal="left" vertical="top" indent="1"/>
      <protection/>
    </xf>
    <xf numFmtId="0" fontId="56" fillId="0" borderId="20" xfId="63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59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6" fillId="0" borderId="20" xfId="0" applyFont="1" applyBorder="1" applyAlignment="1">
      <alignment horizontal="left" vertical="top"/>
    </xf>
    <xf numFmtId="0" fontId="46" fillId="0" borderId="21" xfId="0" applyFont="1" applyBorder="1" applyAlignment="1">
      <alignment horizontal="left" vertical="top"/>
    </xf>
    <xf numFmtId="0" fontId="59" fillId="0" borderId="30" xfId="0" applyFont="1" applyBorder="1" applyAlignment="1">
      <alignment horizontal="justify" vertical="center"/>
    </xf>
    <xf numFmtId="4" fontId="46" fillId="0" borderId="20" xfId="0" applyNumberFormat="1" applyFont="1" applyBorder="1" applyAlignment="1">
      <alignment horizontal="left" vertical="top"/>
    </xf>
    <xf numFmtId="4" fontId="46" fillId="0" borderId="21" xfId="0" applyNumberFormat="1" applyFont="1" applyBorder="1" applyAlignment="1">
      <alignment horizontal="left" vertical="top"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>
      <alignment vertical="top" wrapText="1"/>
      <protection/>
    </xf>
    <xf numFmtId="0" fontId="4" fillId="0" borderId="0" xfId="63" applyFont="1" applyAlignment="1">
      <alignment vertical="top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 indent="5"/>
      <protection locked="0"/>
    </xf>
    <xf numFmtId="0" fontId="4" fillId="0" borderId="0" xfId="63" applyFont="1" applyAlignment="1" applyProtection="1">
      <alignment vertical="top"/>
      <protection locked="0"/>
    </xf>
    <xf numFmtId="0" fontId="3" fillId="29" borderId="32" xfId="62" applyFont="1" applyFill="1" applyBorder="1" applyAlignment="1">
      <alignment horizontal="left" vertical="top" wrapText="1"/>
      <protection/>
    </xf>
    <xf numFmtId="0" fontId="3" fillId="29" borderId="33" xfId="62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62" applyFont="1" applyFill="1" applyBorder="1" applyAlignment="1">
      <alignment horizontal="center" vertical="top" wrapText="1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Border="1" applyAlignment="1" applyProtection="1">
      <alignment horizontal="left" vertical="top" wrapText="1" indent="2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60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46" fillId="0" borderId="0" xfId="50" applyFont="1" applyFill="1" applyBorder="1" applyAlignment="1" applyProtection="1">
      <alignment/>
      <protection locked="0"/>
    </xf>
    <xf numFmtId="43" fontId="46" fillId="0" borderId="0" xfId="5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3" fillId="29" borderId="34" xfId="0" applyFont="1" applyFill="1" applyBorder="1" applyAlignment="1">
      <alignment horizontal="center" vertical="center" wrapText="1"/>
    </xf>
    <xf numFmtId="4" fontId="3" fillId="29" borderId="34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3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62" applyFont="1" applyFill="1" applyBorder="1" applyAlignment="1">
      <alignment horizontal="left" vertical="top"/>
      <protection/>
    </xf>
    <xf numFmtId="4" fontId="56" fillId="33" borderId="34" xfId="0" applyNumberFormat="1" applyFont="1" applyFill="1" applyBorder="1" applyAlignment="1">
      <alignment horizontal="right" wrapText="1"/>
    </xf>
    <xf numFmtId="4" fontId="56" fillId="33" borderId="35" xfId="0" applyNumberFormat="1" applyFont="1" applyFill="1" applyBorder="1" applyAlignment="1">
      <alignment wrapText="1"/>
    </xf>
    <xf numFmtId="4" fontId="56" fillId="33" borderId="35" xfId="0" applyNumberFormat="1" applyFont="1" applyFill="1" applyBorder="1" applyAlignment="1">
      <alignment horizontal="right" wrapText="1"/>
    </xf>
    <xf numFmtId="0" fontId="56" fillId="33" borderId="18" xfId="0" applyFont="1" applyFill="1" applyBorder="1" applyAlignment="1">
      <alignment horizontal="left" wrapText="1"/>
    </xf>
    <xf numFmtId="4" fontId="46" fillId="0" borderId="14" xfId="0" applyNumberFormat="1" applyFont="1" applyFill="1" applyBorder="1" applyAlignment="1">
      <alignment wrapText="1"/>
    </xf>
    <xf numFmtId="49" fontId="46" fillId="0" borderId="14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4" fontId="56" fillId="29" borderId="14" xfId="50" applyNumberFormat="1" applyFont="1" applyFill="1" applyBorder="1" applyAlignment="1">
      <alignment horizontal="center" vertical="center" wrapText="1"/>
    </xf>
    <xf numFmtId="0" fontId="56" fillId="29" borderId="14" xfId="0" applyFont="1" applyFill="1" applyBorder="1" applyAlignment="1">
      <alignment horizontal="center" vertical="center" wrapText="1"/>
    </xf>
    <xf numFmtId="0" fontId="56" fillId="29" borderId="14" xfId="0" applyFont="1" applyFill="1" applyBorder="1" applyAlignment="1">
      <alignment horizontal="center" vertical="center"/>
    </xf>
    <xf numFmtId="0" fontId="56" fillId="29" borderId="14" xfId="63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left" vertical="top" wrapText="1"/>
      <protection/>
    </xf>
    <xf numFmtId="0" fontId="3" fillId="29" borderId="14" xfId="62" applyFont="1" applyFill="1" applyBorder="1" applyAlignment="1">
      <alignment horizontal="left" vertical="top" wrapText="1"/>
      <protection/>
    </xf>
    <xf numFmtId="4" fontId="46" fillId="0" borderId="0" xfId="0" applyNumberFormat="1" applyFont="1" applyAlignment="1">
      <alignment/>
    </xf>
    <xf numFmtId="4" fontId="56" fillId="33" borderId="14" xfId="0" applyNumberFormat="1" applyFont="1" applyFill="1" applyBorder="1" applyAlignment="1">
      <alignment horizontal="right" wrapText="1"/>
    </xf>
    <xf numFmtId="4" fontId="56" fillId="33" borderId="36" xfId="0" applyNumberFormat="1" applyFont="1" applyFill="1" applyBorder="1" applyAlignment="1">
      <alignment wrapText="1"/>
    </xf>
    <xf numFmtId="4" fontId="56" fillId="33" borderId="36" xfId="0" applyNumberFormat="1" applyFont="1" applyFill="1" applyBorder="1" applyAlignment="1">
      <alignment horizontal="right" wrapText="1"/>
    </xf>
    <xf numFmtId="0" fontId="56" fillId="33" borderId="13" xfId="0" applyFont="1" applyFill="1" applyBorder="1" applyAlignment="1">
      <alignment horizontal="left" wrapText="1"/>
    </xf>
    <xf numFmtId="4" fontId="46" fillId="0" borderId="36" xfId="0" applyNumberFormat="1" applyFont="1" applyFill="1" applyBorder="1" applyAlignment="1">
      <alignment wrapText="1"/>
    </xf>
    <xf numFmtId="49" fontId="46" fillId="0" borderId="36" xfId="0" applyNumberFormat="1" applyFont="1" applyFill="1" applyBorder="1" applyAlignment="1">
      <alignment wrapText="1"/>
    </xf>
    <xf numFmtId="49" fontId="46" fillId="0" borderId="13" xfId="0" applyNumberFormat="1" applyFont="1" applyFill="1" applyBorder="1" applyAlignment="1">
      <alignment wrapText="1"/>
    </xf>
    <xf numFmtId="4" fontId="56" fillId="33" borderId="18" xfId="0" applyNumberFormat="1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 vertical="center" wrapText="1"/>
    </xf>
    <xf numFmtId="43" fontId="46" fillId="0" borderId="0" xfId="50" applyFont="1" applyAlignment="1">
      <alignment/>
    </xf>
    <xf numFmtId="4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" fontId="56" fillId="33" borderId="14" xfId="0" applyNumberFormat="1" applyFont="1" applyFill="1" applyBorder="1" applyAlignment="1">
      <alignment wrapText="1"/>
    </xf>
    <xf numFmtId="0" fontId="56" fillId="33" borderId="14" xfId="0" applyFont="1" applyFill="1" applyBorder="1" applyAlignment="1">
      <alignment horizontal="left" wrapText="1"/>
    </xf>
    <xf numFmtId="4" fontId="56" fillId="0" borderId="14" xfId="0" applyNumberFormat="1" applyFont="1" applyFill="1" applyBorder="1" applyAlignment="1">
      <alignment wrapText="1"/>
    </xf>
    <xf numFmtId="0" fontId="46" fillId="0" borderId="14" xfId="0" applyFont="1" applyFill="1" applyBorder="1" applyAlignment="1">
      <alignment/>
    </xf>
    <xf numFmtId="0" fontId="56" fillId="0" borderId="14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4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" fontId="56" fillId="33" borderId="13" xfId="0" applyNumberFormat="1" applyFont="1" applyFill="1" applyBorder="1" applyAlignment="1">
      <alignment wrapText="1"/>
    </xf>
    <xf numFmtId="0" fontId="56" fillId="33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 wrapText="1"/>
    </xf>
    <xf numFmtId="49" fontId="56" fillId="29" borderId="13" xfId="50" applyNumberFormat="1" applyFont="1" applyFill="1" applyBorder="1" applyAlignment="1">
      <alignment horizontal="center" vertical="center" wrapText="1"/>
    </xf>
    <xf numFmtId="4" fontId="56" fillId="29" borderId="13" xfId="50" applyNumberFormat="1" applyFont="1" applyFill="1" applyBorder="1" applyAlignment="1">
      <alignment horizontal="center" vertical="center" wrapText="1"/>
    </xf>
    <xf numFmtId="0" fontId="56" fillId="29" borderId="13" xfId="5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3" fillId="29" borderId="14" xfId="50" applyNumberFormat="1" applyFont="1" applyFill="1" applyBorder="1" applyAlignment="1">
      <alignment horizontal="center" vertical="center" wrapText="1"/>
    </xf>
    <xf numFmtId="4" fontId="56" fillId="0" borderId="0" xfId="50" applyNumberFormat="1" applyFont="1" applyAlignment="1">
      <alignment vertical="center"/>
    </xf>
    <xf numFmtId="0" fontId="3" fillId="29" borderId="14" xfId="62" applyFont="1" applyFill="1" applyBorder="1" applyAlignment="1">
      <alignment horizontal="left" vertical="center"/>
      <protection/>
    </xf>
    <xf numFmtId="0" fontId="46" fillId="0" borderId="0" xfId="63" applyFont="1" applyFill="1" applyAlignment="1">
      <alignment vertical="top"/>
      <protection/>
    </xf>
    <xf numFmtId="4" fontId="57" fillId="0" borderId="0" xfId="0" applyNumberFormat="1" applyFont="1" applyAlignment="1">
      <alignment/>
    </xf>
    <xf numFmtId="0" fontId="46" fillId="0" borderId="14" xfId="0" applyFont="1" applyBorder="1" applyAlignment="1">
      <alignment wrapText="1"/>
    </xf>
    <xf numFmtId="4" fontId="46" fillId="0" borderId="14" xfId="0" applyNumberFormat="1" applyFont="1" applyBorder="1" applyAlignment="1">
      <alignment wrapText="1"/>
    </xf>
    <xf numFmtId="4" fontId="56" fillId="29" borderId="14" xfId="0" applyNumberFormat="1" applyFont="1" applyFill="1" applyBorder="1" applyAlignment="1" quotePrefix="1">
      <alignment horizontal="center" vertical="center"/>
    </xf>
    <xf numFmtId="4" fontId="56" fillId="29" borderId="14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3" fillId="29" borderId="14" xfId="50" applyFont="1" applyFill="1" applyBorder="1" applyAlignment="1">
      <alignment horizontal="center" vertical="top" wrapText="1"/>
    </xf>
    <xf numFmtId="4" fontId="3" fillId="29" borderId="14" xfId="62" applyNumberFormat="1" applyFont="1" applyFill="1" applyBorder="1" applyAlignment="1">
      <alignment horizontal="left" vertical="top" wrapText="1"/>
      <protection/>
    </xf>
    <xf numFmtId="43" fontId="46" fillId="0" borderId="14" xfId="50" applyFont="1" applyBorder="1" applyAlignment="1">
      <alignment wrapText="1"/>
    </xf>
    <xf numFmtId="4" fontId="46" fillId="0" borderId="26" xfId="50" applyNumberFormat="1" applyFont="1" applyBorder="1" applyAlignment="1">
      <alignment wrapText="1"/>
    </xf>
    <xf numFmtId="4" fontId="46" fillId="0" borderId="14" xfId="50" applyNumberFormat="1" applyFont="1" applyBorder="1" applyAlignment="1">
      <alignment wrapText="1"/>
    </xf>
    <xf numFmtId="4" fontId="46" fillId="0" borderId="14" xfId="73" applyNumberFormat="1" applyFont="1" applyFill="1" applyBorder="1" applyAlignment="1">
      <alignment wrapText="1"/>
      <protection/>
    </xf>
    <xf numFmtId="49" fontId="46" fillId="0" borderId="37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56" fillId="29" borderId="12" xfId="63" applyFont="1" applyFill="1" applyBorder="1" applyAlignment="1">
      <alignment horizontal="center" vertical="center" wrapText="1"/>
      <protection/>
    </xf>
    <xf numFmtId="43" fontId="3" fillId="0" borderId="0" xfId="50" applyFont="1" applyFill="1" applyBorder="1" applyAlignment="1">
      <alignment horizontal="center" vertical="top" wrapText="1"/>
    </xf>
    <xf numFmtId="4" fontId="46" fillId="0" borderId="0" xfId="0" applyNumberFormat="1" applyFont="1" applyFill="1" applyAlignment="1">
      <alignment horizontal="left" wrapText="1"/>
    </xf>
    <xf numFmtId="0" fontId="3" fillId="0" borderId="0" xfId="62" applyFont="1" applyFill="1" applyBorder="1" applyAlignment="1">
      <alignment horizontal="left" vertical="top" wrapText="1"/>
      <protection/>
    </xf>
    <xf numFmtId="43" fontId="3" fillId="29" borderId="14" xfId="5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 wrapText="1"/>
    </xf>
    <xf numFmtId="0" fontId="56" fillId="33" borderId="18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46" fillId="0" borderId="14" xfId="0" applyFont="1" applyFill="1" applyBorder="1" applyAlignment="1" quotePrefix="1">
      <alignment wrapText="1"/>
    </xf>
    <xf numFmtId="0" fontId="46" fillId="0" borderId="13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56" fillId="29" borderId="16" xfId="50" applyNumberFormat="1" applyFont="1" applyFill="1" applyBorder="1" applyAlignment="1">
      <alignment horizontal="center" vertical="center" wrapText="1"/>
    </xf>
    <xf numFmtId="4" fontId="56" fillId="29" borderId="13" xfId="63" applyNumberFormat="1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left" vertical="top"/>
      <protection/>
    </xf>
    <xf numFmtId="0" fontId="3" fillId="0" borderId="32" xfId="62" applyFont="1" applyFill="1" applyBorder="1" applyAlignment="1">
      <alignment horizontal="center" vertical="top" wrapText="1"/>
      <protection/>
    </xf>
    <xf numFmtId="4" fontId="3" fillId="0" borderId="38" xfId="62" applyNumberFormat="1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left" vertical="top"/>
      <protection/>
    </xf>
    <xf numFmtId="0" fontId="46" fillId="0" borderId="25" xfId="0" applyFont="1" applyBorder="1" applyAlignment="1">
      <alignment/>
    </xf>
    <xf numFmtId="4" fontId="46" fillId="0" borderId="25" xfId="0" applyNumberFormat="1" applyFont="1" applyBorder="1" applyAlignment="1">
      <alignment/>
    </xf>
    <xf numFmtId="0" fontId="3" fillId="0" borderId="25" xfId="63" applyFont="1" applyBorder="1" applyAlignment="1">
      <alignment vertical="top"/>
      <protection/>
    </xf>
    <xf numFmtId="4" fontId="56" fillId="33" borderId="16" xfId="0" applyNumberFormat="1" applyFont="1" applyFill="1" applyBorder="1" applyAlignment="1">
      <alignment wrapText="1"/>
    </xf>
    <xf numFmtId="0" fontId="56" fillId="33" borderId="16" xfId="0" applyFont="1" applyFill="1" applyBorder="1" applyAlignment="1">
      <alignment wrapText="1"/>
    </xf>
    <xf numFmtId="0" fontId="46" fillId="0" borderId="14" xfId="0" applyFont="1" applyBorder="1" applyAlignment="1">
      <alignment/>
    </xf>
    <xf numFmtId="4" fontId="46" fillId="0" borderId="14" xfId="0" applyNumberFormat="1" applyFont="1" applyBorder="1" applyAlignment="1">
      <alignment/>
    </xf>
    <xf numFmtId="4" fontId="61" fillId="0" borderId="0" xfId="62" applyNumberFormat="1" applyFont="1" applyFill="1" applyBorder="1" applyAlignment="1">
      <alignment horizontal="left" vertical="top"/>
      <protection/>
    </xf>
    <xf numFmtId="0" fontId="56" fillId="29" borderId="15" xfId="0" applyFont="1" applyFill="1" applyBorder="1" applyAlignment="1">
      <alignment horizontal="left" vertical="center"/>
    </xf>
    <xf numFmtId="0" fontId="56" fillId="29" borderId="36" xfId="0" applyFont="1" applyFill="1" applyBorder="1" applyAlignment="1">
      <alignment horizontal="left" vertical="center"/>
    </xf>
    <xf numFmtId="4" fontId="56" fillId="0" borderId="0" xfId="0" applyNumberFormat="1" applyFont="1" applyFill="1" applyBorder="1" applyAlignment="1">
      <alignment horizontal="left" vertical="center"/>
    </xf>
    <xf numFmtId="0" fontId="56" fillId="29" borderId="14" xfId="0" applyFont="1" applyFill="1" applyBorder="1" applyAlignment="1">
      <alignment horizontal="left" vertical="center"/>
    </xf>
    <xf numFmtId="0" fontId="3" fillId="19" borderId="14" xfId="62" applyFont="1" applyFill="1" applyBorder="1" applyAlignment="1">
      <alignment horizontal="left" vertical="top"/>
      <protection/>
    </xf>
    <xf numFmtId="0" fontId="56" fillId="29" borderId="13" xfId="0" applyFont="1" applyFill="1" applyBorder="1" applyAlignment="1">
      <alignment horizontal="left" vertical="center"/>
    </xf>
    <xf numFmtId="10" fontId="56" fillId="33" borderId="14" xfId="0" applyNumberFormat="1" applyFont="1" applyFill="1" applyBorder="1" applyAlignment="1">
      <alignment wrapText="1"/>
    </xf>
    <xf numFmtId="0" fontId="46" fillId="0" borderId="12" xfId="0" applyFont="1" applyBorder="1" applyAlignment="1">
      <alignment/>
    </xf>
    <xf numFmtId="4" fontId="46" fillId="0" borderId="13" xfId="50" applyNumberFormat="1" applyFont="1" applyBorder="1" applyAlignment="1">
      <alignment/>
    </xf>
    <xf numFmtId="0" fontId="46" fillId="0" borderId="13" xfId="0" applyFont="1" applyBorder="1" applyAlignment="1">
      <alignment/>
    </xf>
    <xf numFmtId="0" fontId="56" fillId="29" borderId="13" xfId="0" applyFont="1" applyFill="1" applyBorder="1" applyAlignment="1">
      <alignment horizontal="center" vertical="center" wrapText="1"/>
    </xf>
    <xf numFmtId="0" fontId="56" fillId="0" borderId="39" xfId="0" applyFont="1" applyBorder="1" applyAlignment="1">
      <alignment/>
    </xf>
    <xf numFmtId="4" fontId="56" fillId="0" borderId="39" xfId="0" applyNumberFormat="1" applyFont="1" applyBorder="1" applyAlignment="1">
      <alignment/>
    </xf>
    <xf numFmtId="0" fontId="3" fillId="29" borderId="14" xfId="62" applyFont="1" applyFill="1" applyBorder="1" applyAlignment="1">
      <alignment horizontal="center" vertical="center" wrapText="1"/>
      <protection/>
    </xf>
    <xf numFmtId="4" fontId="46" fillId="0" borderId="0" xfId="50" applyNumberFormat="1" applyFont="1" applyBorder="1" applyAlignment="1">
      <alignment vertical="center"/>
    </xf>
    <xf numFmtId="0" fontId="3" fillId="29" borderId="33" xfId="62" applyFont="1" applyFill="1" applyBorder="1" applyAlignment="1">
      <alignment horizontal="left" vertical="center" wrapText="1"/>
      <protection/>
    </xf>
    <xf numFmtId="4" fontId="56" fillId="33" borderId="13" xfId="50" applyNumberFormat="1" applyFont="1" applyFill="1" applyBorder="1" applyAlignment="1">
      <alignment wrapText="1"/>
    </xf>
    <xf numFmtId="0" fontId="56" fillId="33" borderId="26" xfId="0" applyFont="1" applyFill="1" applyBorder="1" applyAlignment="1">
      <alignment wrapText="1"/>
    </xf>
    <xf numFmtId="4" fontId="46" fillId="0" borderId="14" xfId="50" applyNumberFormat="1" applyFont="1" applyFill="1" applyBorder="1" applyAlignment="1">
      <alignment wrapText="1"/>
    </xf>
    <xf numFmtId="4" fontId="3" fillId="29" borderId="14" xfId="62" applyNumberFormat="1" applyFont="1" applyFill="1" applyBorder="1" applyAlignment="1">
      <alignment horizontal="center" vertical="top" wrapText="1"/>
      <protection/>
    </xf>
    <xf numFmtId="4" fontId="56" fillId="33" borderId="34" xfId="50" applyNumberFormat="1" applyFont="1" applyFill="1" applyBorder="1" applyAlignment="1">
      <alignment wrapText="1"/>
    </xf>
    <xf numFmtId="4" fontId="56" fillId="33" borderId="14" xfId="50" applyNumberFormat="1" applyFont="1" applyFill="1" applyBorder="1" applyAlignment="1">
      <alignment wrapText="1"/>
    </xf>
    <xf numFmtId="49" fontId="46" fillId="0" borderId="26" xfId="0" applyNumberFormat="1" applyFont="1" applyFill="1" applyBorder="1" applyAlignment="1">
      <alignment wrapText="1"/>
    </xf>
    <xf numFmtId="4" fontId="46" fillId="0" borderId="34" xfId="50" applyNumberFormat="1" applyFont="1" applyFill="1" applyBorder="1" applyAlignment="1">
      <alignment wrapText="1"/>
    </xf>
    <xf numFmtId="49" fontId="46" fillId="0" borderId="40" xfId="0" applyNumberFormat="1" applyFont="1" applyFill="1" applyBorder="1" applyAlignment="1">
      <alignment wrapText="1"/>
    </xf>
    <xf numFmtId="49" fontId="46" fillId="0" borderId="34" xfId="0" applyNumberFormat="1" applyFont="1" applyFill="1" applyBorder="1" applyAlignment="1">
      <alignment wrapText="1"/>
    </xf>
    <xf numFmtId="4" fontId="56" fillId="33" borderId="35" xfId="50" applyNumberFormat="1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3" fillId="29" borderId="14" xfId="62" applyFont="1" applyFill="1" applyBorder="1" applyAlignment="1">
      <alignment vertical="top"/>
      <protection/>
    </xf>
    <xf numFmtId="4" fontId="56" fillId="33" borderId="41" xfId="0" applyNumberFormat="1" applyFont="1" applyFill="1" applyBorder="1" applyAlignment="1">
      <alignment wrapText="1"/>
    </xf>
    <xf numFmtId="0" fontId="56" fillId="33" borderId="36" xfId="0" applyFont="1" applyFill="1" applyBorder="1" applyAlignment="1">
      <alignment wrapText="1"/>
    </xf>
    <xf numFmtId="4" fontId="46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4" fontId="56" fillId="29" borderId="13" xfId="0" applyNumberFormat="1" applyFont="1" applyFill="1" applyBorder="1" applyAlignment="1">
      <alignment horizontal="left" vertical="center"/>
    </xf>
    <xf numFmtId="10" fontId="56" fillId="33" borderId="14" xfId="0" applyNumberFormat="1" applyFont="1" applyFill="1" applyBorder="1" applyAlignment="1">
      <alignment horizontal="right" wrapText="1"/>
    </xf>
    <xf numFmtId="0" fontId="56" fillId="33" borderId="18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/>
    </xf>
    <xf numFmtId="4" fontId="46" fillId="0" borderId="26" xfId="50" applyNumberFormat="1" applyFont="1" applyBorder="1" applyAlignment="1">
      <alignment/>
    </xf>
    <xf numFmtId="49" fontId="46" fillId="0" borderId="14" xfId="0" applyNumberFormat="1" applyFont="1" applyBorder="1" applyAlignment="1">
      <alignment/>
    </xf>
    <xf numFmtId="0" fontId="56" fillId="29" borderId="12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wrapText="1"/>
    </xf>
    <xf numFmtId="10" fontId="56" fillId="0" borderId="0" xfId="0" applyNumberFormat="1" applyFont="1" applyFill="1" applyBorder="1" applyAlignment="1">
      <alignment wrapText="1"/>
    </xf>
    <xf numFmtId="4" fontId="56" fillId="0" borderId="0" xfId="5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10" fontId="56" fillId="33" borderId="36" xfId="0" applyNumberFormat="1" applyFont="1" applyFill="1" applyBorder="1" applyAlignment="1">
      <alignment wrapText="1"/>
    </xf>
    <xf numFmtId="10" fontId="46" fillId="0" borderId="14" xfId="79" applyNumberFormat="1" applyFont="1" applyFill="1" applyBorder="1" applyAlignment="1">
      <alignment wrapText="1"/>
    </xf>
    <xf numFmtId="10" fontId="46" fillId="0" borderId="36" xfId="79" applyNumberFormat="1" applyFont="1" applyFill="1" applyBorder="1" applyAlignment="1">
      <alignment wrapText="1"/>
    </xf>
    <xf numFmtId="2" fontId="56" fillId="29" borderId="12" xfId="50" applyNumberFormat="1" applyFont="1" applyFill="1" applyBorder="1" applyAlignment="1">
      <alignment horizontal="center" vertical="center" wrapText="1"/>
    </xf>
    <xf numFmtId="2" fontId="56" fillId="29" borderId="13" xfId="50" applyNumberFormat="1" applyFont="1" applyFill="1" applyBorder="1" applyAlignment="1">
      <alignment horizontal="center" vertical="center" wrapText="1"/>
    </xf>
    <xf numFmtId="10" fontId="56" fillId="0" borderId="0" xfId="0" applyNumberFormat="1" applyFont="1" applyAlignment="1">
      <alignment/>
    </xf>
    <xf numFmtId="2" fontId="3" fillId="29" borderId="14" xfId="50" applyNumberFormat="1" applyFont="1" applyFill="1" applyBorder="1" applyAlignment="1">
      <alignment horizontal="center" vertical="top" wrapText="1"/>
    </xf>
    <xf numFmtId="10" fontId="46" fillId="0" borderId="0" xfId="0" applyNumberFormat="1" applyFont="1" applyBorder="1" applyAlignment="1">
      <alignment/>
    </xf>
    <xf numFmtId="10" fontId="46" fillId="0" borderId="0" xfId="50" applyNumberFormat="1" applyFont="1" applyBorder="1" applyAlignment="1">
      <alignment/>
    </xf>
    <xf numFmtId="4" fontId="56" fillId="33" borderId="34" xfId="0" applyNumberFormat="1" applyFont="1" applyFill="1" applyBorder="1" applyAlignment="1">
      <alignment wrapText="1"/>
    </xf>
    <xf numFmtId="4" fontId="56" fillId="29" borderId="13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46" fillId="0" borderId="13" xfId="0" applyNumberFormat="1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4" fontId="56" fillId="0" borderId="13" xfId="0" applyNumberFormat="1" applyFont="1" applyFill="1" applyBorder="1" applyAlignment="1">
      <alignment wrapText="1"/>
    </xf>
    <xf numFmtId="0" fontId="56" fillId="0" borderId="13" xfId="0" applyFont="1" applyFill="1" applyBorder="1" applyAlignment="1">
      <alignment wrapText="1"/>
    </xf>
    <xf numFmtId="4" fontId="3" fillId="0" borderId="39" xfId="50" applyNumberFormat="1" applyFont="1" applyFill="1" applyBorder="1" applyAlignment="1">
      <alignment horizontal="center" vertical="top" wrapText="1"/>
    </xf>
    <xf numFmtId="4" fontId="46" fillId="0" borderId="0" xfId="50" applyNumberFormat="1" applyFont="1" applyFill="1" applyBorder="1" applyAlignment="1">
      <alignment/>
    </xf>
    <xf numFmtId="4" fontId="3" fillId="29" borderId="14" xfId="50" applyNumberFormat="1" applyFont="1" applyFill="1" applyBorder="1" applyAlignment="1">
      <alignment horizontal="center" vertical="top" wrapText="1"/>
    </xf>
    <xf numFmtId="10" fontId="56" fillId="33" borderId="13" xfId="0" applyNumberFormat="1" applyFont="1" applyFill="1" applyBorder="1" applyAlignment="1">
      <alignment horizontal="center"/>
    </xf>
    <xf numFmtId="4" fontId="56" fillId="33" borderId="15" xfId="0" applyNumberFormat="1" applyFont="1" applyFill="1" applyBorder="1" applyAlignment="1">
      <alignment horizontal="right"/>
    </xf>
    <xf numFmtId="0" fontId="63" fillId="33" borderId="13" xfId="0" applyFont="1" applyFill="1" applyBorder="1" applyAlignment="1">
      <alignment wrapText="1"/>
    </xf>
    <xf numFmtId="10" fontId="46" fillId="0" borderId="13" xfId="0" applyNumberFormat="1" applyFont="1" applyFill="1" applyBorder="1" applyAlignment="1">
      <alignment horizontal="right"/>
    </xf>
    <xf numFmtId="4" fontId="46" fillId="0" borderId="15" xfId="0" applyNumberFormat="1" applyFont="1" applyFill="1" applyBorder="1" applyAlignment="1">
      <alignment horizontal="right"/>
    </xf>
    <xf numFmtId="0" fontId="64" fillId="0" borderId="13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10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0" fontId="3" fillId="29" borderId="14" xfId="62" applyNumberFormat="1" applyFont="1" applyFill="1" applyBorder="1" applyAlignment="1">
      <alignment horizontal="center" vertical="top"/>
      <protection/>
    </xf>
    <xf numFmtId="4" fontId="46" fillId="0" borderId="0" xfId="50" applyNumberFormat="1" applyFont="1" applyBorder="1" applyAlignment="1">
      <alignment/>
    </xf>
    <xf numFmtId="10" fontId="46" fillId="0" borderId="0" xfId="0" applyNumberFormat="1" applyFont="1" applyBorder="1" applyAlignment="1">
      <alignment horizontal="center"/>
    </xf>
    <xf numFmtId="10" fontId="57" fillId="0" borderId="0" xfId="0" applyNumberFormat="1" applyFont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0" borderId="14" xfId="0" applyNumberFormat="1" applyFont="1" applyFill="1" applyBorder="1" applyAlignment="1">
      <alignment horizontal="right"/>
    </xf>
    <xf numFmtId="0" fontId="4" fillId="0" borderId="14" xfId="63" applyFont="1" applyBorder="1" applyAlignment="1">
      <alignment vertical="top" wrapText="1"/>
      <protection/>
    </xf>
    <xf numFmtId="0" fontId="4" fillId="0" borderId="14" xfId="63" applyNumberFormat="1" applyFont="1" applyFill="1" applyBorder="1" applyAlignment="1">
      <alignment horizontal="center" vertical="top"/>
      <protection/>
    </xf>
    <xf numFmtId="0" fontId="3" fillId="0" borderId="14" xfId="63" applyFont="1" applyBorder="1" applyAlignment="1">
      <alignment vertical="top" wrapText="1"/>
      <protection/>
    </xf>
    <xf numFmtId="0" fontId="3" fillId="0" borderId="14" xfId="63" applyNumberFormat="1" applyFont="1" applyFill="1" applyBorder="1" applyAlignment="1">
      <alignment horizontal="center" vertical="top"/>
      <protection/>
    </xf>
    <xf numFmtId="0" fontId="4" fillId="0" borderId="14" xfId="63" applyFont="1" applyFill="1" applyBorder="1" applyAlignment="1">
      <alignment vertical="top" wrapText="1"/>
      <protection/>
    </xf>
    <xf numFmtId="0" fontId="3" fillId="0" borderId="14" xfId="63" applyFont="1" applyFill="1" applyBorder="1" applyAlignment="1">
      <alignment vertical="top" wrapText="1"/>
      <protection/>
    </xf>
    <xf numFmtId="0" fontId="56" fillId="29" borderId="16" xfId="0" applyFont="1" applyFill="1" applyBorder="1" applyAlignment="1">
      <alignment horizontal="center" vertical="center"/>
    </xf>
    <xf numFmtId="4" fontId="3" fillId="29" borderId="14" xfId="62" applyNumberFormat="1" applyFont="1" applyFill="1" applyBorder="1" applyAlignment="1">
      <alignment horizontal="center" vertical="top"/>
      <protection/>
    </xf>
    <xf numFmtId="4" fontId="56" fillId="33" borderId="14" xfId="0" applyNumberFormat="1" applyFont="1" applyFill="1" applyBorder="1" applyAlignment="1">
      <alignment horizontal="right"/>
    </xf>
    <xf numFmtId="0" fontId="63" fillId="33" borderId="14" xfId="0" applyFont="1" applyFill="1" applyBorder="1" applyAlignment="1">
      <alignment vertical="center"/>
    </xf>
    <xf numFmtId="0" fontId="60" fillId="33" borderId="14" xfId="63" applyFont="1" applyFill="1" applyBorder="1" applyAlignment="1" applyProtection="1">
      <alignment horizontal="center" vertical="top"/>
      <protection hidden="1"/>
    </xf>
    <xf numFmtId="4" fontId="64" fillId="0" borderId="14" xfId="0" applyNumberFormat="1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left" vertical="center" indent="1"/>
    </xf>
    <xf numFmtId="0" fontId="65" fillId="0" borderId="27" xfId="63" applyFont="1" applyBorder="1" applyAlignment="1" applyProtection="1">
      <alignment horizontal="center" vertical="top"/>
      <protection hidden="1"/>
    </xf>
    <xf numFmtId="0" fontId="64" fillId="0" borderId="14" xfId="0" applyFont="1" applyFill="1" applyBorder="1" applyAlignment="1">
      <alignment horizontal="left" vertical="center" wrapText="1" indent="1"/>
    </xf>
    <xf numFmtId="0" fontId="46" fillId="0" borderId="14" xfId="0" applyFont="1" applyFill="1" applyBorder="1" applyAlignment="1" quotePrefix="1">
      <alignment horizontal="center"/>
    </xf>
    <xf numFmtId="0" fontId="46" fillId="0" borderId="14" xfId="0" applyFont="1" applyFill="1" applyBorder="1" applyAlignment="1">
      <alignment horizontal="center"/>
    </xf>
    <xf numFmtId="4" fontId="56" fillId="0" borderId="14" xfId="0" applyNumberFormat="1" applyFont="1" applyFill="1" applyBorder="1" applyAlignment="1">
      <alignment horizontal="right"/>
    </xf>
    <xf numFmtId="0" fontId="63" fillId="0" borderId="14" xfId="0" applyFont="1" applyFill="1" applyBorder="1" applyAlignment="1">
      <alignment vertical="center" wrapText="1"/>
    </xf>
    <xf numFmtId="0" fontId="65" fillId="0" borderId="14" xfId="63" applyFont="1" applyBorder="1" applyAlignment="1" applyProtection="1">
      <alignment horizontal="center" vertical="top"/>
      <protection hidden="1"/>
    </xf>
    <xf numFmtId="0" fontId="46" fillId="0" borderId="14" xfId="0" applyFont="1" applyBorder="1" applyAlignment="1">
      <alignment horizontal="center"/>
    </xf>
    <xf numFmtId="0" fontId="63" fillId="0" borderId="14" xfId="0" applyFont="1" applyFill="1" applyBorder="1" applyAlignment="1">
      <alignment vertical="center"/>
    </xf>
    <xf numFmtId="0" fontId="56" fillId="29" borderId="42" xfId="0" applyFont="1" applyFill="1" applyBorder="1" applyAlignment="1">
      <alignment horizontal="center" vertical="center"/>
    </xf>
    <xf numFmtId="0" fontId="46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3" fillId="29" borderId="33" xfId="62" applyFont="1" applyFill="1" applyBorder="1" applyAlignment="1">
      <alignment horizontal="center" vertical="top"/>
      <protection/>
    </xf>
    <xf numFmtId="0" fontId="3" fillId="29" borderId="43" xfId="62" applyFont="1" applyFill="1" applyBorder="1" applyAlignment="1">
      <alignment horizontal="left" vertical="top"/>
      <protection/>
    </xf>
    <xf numFmtId="0" fontId="3" fillId="29" borderId="44" xfId="62" applyFont="1" applyFill="1" applyBorder="1" applyAlignment="1">
      <alignment horizontal="left" vertical="top"/>
      <protection/>
    </xf>
    <xf numFmtId="4" fontId="56" fillId="33" borderId="14" xfId="0" applyNumberFormat="1" applyFont="1" applyFill="1" applyBorder="1" applyAlignment="1">
      <alignment/>
    </xf>
    <xf numFmtId="0" fontId="63" fillId="33" borderId="26" xfId="0" applyFont="1" applyFill="1" applyBorder="1" applyAlignment="1">
      <alignment vertical="center"/>
    </xf>
    <xf numFmtId="0" fontId="66" fillId="33" borderId="14" xfId="63" applyFont="1" applyFill="1" applyBorder="1" applyAlignment="1" applyProtection="1">
      <alignment horizontal="center" vertical="top"/>
      <protection hidden="1"/>
    </xf>
    <xf numFmtId="4" fontId="46" fillId="0" borderId="14" xfId="0" applyNumberFormat="1" applyFont="1" applyBorder="1" applyAlignment="1">
      <alignment/>
    </xf>
    <xf numFmtId="0" fontId="64" fillId="0" borderId="26" xfId="0" applyFont="1" applyFill="1" applyBorder="1" applyAlignment="1">
      <alignment horizontal="left" vertical="center" indent="1"/>
    </xf>
    <xf numFmtId="0" fontId="64" fillId="0" borderId="32" xfId="0" applyFont="1" applyFill="1" applyBorder="1" applyAlignment="1">
      <alignment horizontal="left" vertical="center" wrapText="1" indent="1"/>
    </xf>
    <xf numFmtId="4" fontId="56" fillId="0" borderId="14" xfId="0" applyNumberFormat="1" applyFont="1" applyBorder="1" applyAlignment="1">
      <alignment/>
    </xf>
    <xf numFmtId="0" fontId="63" fillId="0" borderId="26" xfId="0" applyFont="1" applyFill="1" applyBorder="1" applyAlignment="1">
      <alignment vertical="center"/>
    </xf>
    <xf numFmtId="0" fontId="57" fillId="0" borderId="14" xfId="63" applyFont="1" applyBorder="1" applyAlignment="1" applyProtection="1">
      <alignment horizontal="center" vertical="top"/>
      <protection hidden="1"/>
    </xf>
    <xf numFmtId="4" fontId="46" fillId="0" borderId="32" xfId="0" applyNumberFormat="1" applyFont="1" applyBorder="1" applyAlignment="1">
      <alignment/>
    </xf>
    <xf numFmtId="0" fontId="3" fillId="29" borderId="43" xfId="62" applyFont="1" applyFill="1" applyBorder="1" applyAlignment="1">
      <alignment horizontal="center" vertical="top"/>
      <protection/>
    </xf>
    <xf numFmtId="0" fontId="4" fillId="0" borderId="0" xfId="63" applyFont="1" applyFill="1" applyBorder="1" applyAlignment="1">
      <alignment horizontal="left" indent="1"/>
      <protection/>
    </xf>
    <xf numFmtId="4" fontId="56" fillId="0" borderId="13" xfId="63" applyNumberFormat="1" applyFont="1" applyFill="1" applyBorder="1" applyAlignment="1">
      <alignment horizontal="right" wrapText="1"/>
      <protection/>
    </xf>
    <xf numFmtId="0" fontId="46" fillId="0" borderId="13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center"/>
      <protection/>
    </xf>
    <xf numFmtId="0" fontId="46" fillId="0" borderId="13" xfId="67" applyFont="1" applyFill="1" applyBorder="1" applyAlignment="1">
      <alignment horizontal="center"/>
      <protection/>
    </xf>
    <xf numFmtId="0" fontId="46" fillId="0" borderId="16" xfId="67" applyFont="1" applyFill="1" applyBorder="1" applyAlignment="1">
      <alignment horizontal="center"/>
      <protection/>
    </xf>
    <xf numFmtId="0" fontId="46" fillId="0" borderId="14" xfId="67" applyFont="1" applyFill="1" applyBorder="1" applyAlignment="1">
      <alignment horizontal="center"/>
      <protection/>
    </xf>
    <xf numFmtId="0" fontId="56" fillId="0" borderId="14" xfId="67" applyFont="1" applyFill="1" applyBorder="1">
      <alignment/>
      <protection/>
    </xf>
    <xf numFmtId="0" fontId="56" fillId="0" borderId="14" xfId="67" applyFont="1" applyFill="1" applyBorder="1" applyAlignment="1">
      <alignment horizontal="center"/>
      <protection/>
    </xf>
    <xf numFmtId="0" fontId="46" fillId="0" borderId="14" xfId="67" applyFont="1" applyFill="1" applyBorder="1" applyAlignment="1" quotePrefix="1">
      <alignment horizontal="center"/>
      <protection/>
    </xf>
    <xf numFmtId="0" fontId="56" fillId="0" borderId="14" xfId="67" applyFont="1" applyFill="1" applyBorder="1" applyAlignment="1" quotePrefix="1">
      <alignment horizontal="center"/>
      <protection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horizontal="center" vertical="center"/>
    </xf>
    <xf numFmtId="0" fontId="7" fillId="0" borderId="0" xfId="63" applyFont="1" applyFill="1" applyBorder="1" applyAlignment="1">
      <alignment horizontal="left"/>
      <protection/>
    </xf>
    <xf numFmtId="0" fontId="4" fillId="0" borderId="13" xfId="63" applyFont="1" applyFill="1" applyBorder="1">
      <alignment/>
      <protection/>
    </xf>
    <xf numFmtId="0" fontId="46" fillId="0" borderId="13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3" fillId="0" borderId="13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wrapText="1"/>
      <protection/>
    </xf>
    <xf numFmtId="0" fontId="4" fillId="0" borderId="13" xfId="63" applyFont="1" applyFill="1" applyBorder="1" applyAlignment="1">
      <alignment horizontal="left"/>
      <protection/>
    </xf>
    <xf numFmtId="0" fontId="4" fillId="0" borderId="13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wrapText="1"/>
      <protection/>
    </xf>
    <xf numFmtId="0" fontId="3" fillId="0" borderId="13" xfId="63" applyFont="1" applyFill="1" applyBorder="1" applyAlignment="1">
      <alignment horizontal="left" wrapText="1"/>
      <protection/>
    </xf>
    <xf numFmtId="0" fontId="7" fillId="0" borderId="0" xfId="63" applyFont="1" applyFill="1" applyBorder="1" applyAlignment="1">
      <alignment horizontal="left" wrapText="1"/>
      <protection/>
    </xf>
    <xf numFmtId="0" fontId="7" fillId="0" borderId="0" xfId="63" applyFont="1" applyFill="1" applyBorder="1">
      <alignment/>
      <protection/>
    </xf>
    <xf numFmtId="0" fontId="67" fillId="0" borderId="0" xfId="0" applyFont="1" applyAlignment="1">
      <alignment vertical="center"/>
    </xf>
    <xf numFmtId="4" fontId="46" fillId="0" borderId="18" xfId="0" applyNumberFormat="1" applyFont="1" applyFill="1" applyBorder="1" applyAlignment="1">
      <alignment wrapText="1"/>
    </xf>
    <xf numFmtId="4" fontId="56" fillId="29" borderId="12" xfId="50" applyNumberFormat="1" applyFont="1" applyFill="1" applyBorder="1" applyAlignment="1">
      <alignment horizontal="center" vertical="center" wrapText="1"/>
    </xf>
    <xf numFmtId="49" fontId="56" fillId="29" borderId="12" xfId="50" applyNumberFormat="1" applyFont="1" applyFill="1" applyBorder="1" applyAlignment="1">
      <alignment horizontal="center" vertical="center" wrapText="1"/>
    </xf>
    <xf numFmtId="164" fontId="4" fillId="0" borderId="14" xfId="65" applyNumberFormat="1" applyFont="1" applyFill="1" applyBorder="1">
      <alignment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3" fontId="4" fillId="0" borderId="14" xfId="54" applyFont="1" applyBorder="1" applyAlignment="1" applyProtection="1">
      <alignment horizontal="center" vertical="center" wrapText="1"/>
      <protection locked="0"/>
    </xf>
    <xf numFmtId="44" fontId="4" fillId="0" borderId="14" xfId="60" applyFont="1" applyBorder="1" applyAlignment="1" applyProtection="1">
      <alignment horizontal="center" vertical="center" wrapText="1"/>
      <protection locked="0"/>
    </xf>
    <xf numFmtId="4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54" applyNumberFormat="1" applyFont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Border="1" applyAlignment="1" applyProtection="1">
      <alignment horizontal="center" vertical="center" wrapText="1"/>
      <protection locked="0"/>
    </xf>
    <xf numFmtId="15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3" fontId="4" fillId="0" borderId="16" xfId="54" applyFont="1" applyBorder="1" applyAlignment="1" applyProtection="1">
      <alignment horizontal="center" vertical="center" wrapText="1"/>
      <protection locked="0"/>
    </xf>
    <xf numFmtId="43" fontId="4" fillId="0" borderId="16" xfId="54" applyFont="1" applyFill="1" applyBorder="1" applyAlignment="1" applyProtection="1">
      <alignment horizontal="center" vertical="center" wrapText="1"/>
      <protection locked="0"/>
    </xf>
    <xf numFmtId="44" fontId="4" fillId="0" borderId="16" xfId="60" applyFont="1" applyBorder="1" applyAlignment="1" applyProtection="1">
      <alignment horizontal="center" vertical="center" wrapText="1"/>
      <protection locked="0"/>
    </xf>
    <xf numFmtId="4" fontId="46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 locked="0"/>
    </xf>
    <xf numFmtId="15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45" xfId="53" applyNumberFormat="1" applyFont="1" applyFill="1" applyBorder="1" applyAlignment="1" applyProtection="1">
      <alignment horizontal="right" vertical="center" wrapText="1"/>
      <protection locked="0"/>
    </xf>
    <xf numFmtId="167" fontId="46" fillId="0" borderId="0" xfId="0" applyNumberFormat="1" applyFont="1" applyFill="1" applyAlignment="1">
      <alignment/>
    </xf>
    <xf numFmtId="4" fontId="56" fillId="0" borderId="14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4" fontId="64" fillId="0" borderId="14" xfId="0" applyNumberFormat="1" applyFont="1" applyFill="1" applyBorder="1" applyAlignment="1">
      <alignment horizontal="right" vertical="center"/>
    </xf>
    <xf numFmtId="167" fontId="46" fillId="0" borderId="14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4" xfId="0" applyFont="1" applyBorder="1" applyAlignment="1">
      <alignment horizontal="center"/>
    </xf>
    <xf numFmtId="4" fontId="46" fillId="0" borderId="14" xfId="0" applyNumberFormat="1" applyFont="1" applyBorder="1" applyAlignment="1">
      <alignment/>
    </xf>
    <xf numFmtId="0" fontId="64" fillId="0" borderId="32" xfId="0" applyFont="1" applyFill="1" applyBorder="1" applyAlignment="1">
      <alignment horizontal="left" vertical="center" wrapText="1" indent="1"/>
    </xf>
    <xf numFmtId="164" fontId="58" fillId="0" borderId="42" xfId="64" applyNumberFormat="1" applyFont="1" applyFill="1" applyBorder="1" applyProtection="1">
      <alignment/>
      <protection locked="0"/>
    </xf>
    <xf numFmtId="166" fontId="58" fillId="0" borderId="14" xfId="64" applyNumberFormat="1" applyFont="1" applyFill="1" applyBorder="1" applyProtection="1">
      <alignment/>
      <protection locked="0"/>
    </xf>
    <xf numFmtId="0" fontId="65" fillId="34" borderId="46" xfId="0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center" vertical="center"/>
    </xf>
    <xf numFmtId="0" fontId="65" fillId="34" borderId="31" xfId="0" applyFont="1" applyFill="1" applyBorder="1" applyAlignment="1" applyProtection="1">
      <alignment horizontal="center" vertical="center"/>
      <protection locked="0"/>
    </xf>
    <xf numFmtId="0" fontId="65" fillId="34" borderId="29" xfId="0" applyFont="1" applyFill="1" applyBorder="1" applyAlignment="1" applyProtection="1">
      <alignment horizontal="center" vertical="center"/>
      <protection locked="0"/>
    </xf>
    <xf numFmtId="0" fontId="65" fillId="34" borderId="20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 locked="0"/>
    </xf>
    <xf numFmtId="0" fontId="3" fillId="33" borderId="27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top" wrapText="1" indent="1"/>
      <protection/>
    </xf>
    <xf numFmtId="0" fontId="2" fillId="0" borderId="0" xfId="63" applyFont="1" applyBorder="1" applyAlignment="1">
      <alignment horizontal="left" vertical="top" wrapText="1" indent="1"/>
      <protection/>
    </xf>
    <xf numFmtId="0" fontId="2" fillId="0" borderId="31" xfId="63" applyFont="1" applyFill="1" applyBorder="1" applyAlignment="1">
      <alignment horizontal="left" vertical="top" wrapText="1" indent="1"/>
      <protection/>
    </xf>
    <xf numFmtId="0" fontId="46" fillId="0" borderId="28" xfId="63" applyFont="1" applyFill="1" applyBorder="1" applyAlignment="1">
      <alignment horizontal="left" vertical="top" wrapText="1" indent="1"/>
      <protection/>
    </xf>
    <xf numFmtId="0" fontId="46" fillId="0" borderId="29" xfId="63" applyFont="1" applyFill="1" applyBorder="1" applyAlignment="1">
      <alignment horizontal="left" vertical="top" wrapText="1" indent="1"/>
      <protection/>
    </xf>
    <xf numFmtId="0" fontId="2" fillId="0" borderId="20" xfId="63" applyFont="1" applyFill="1" applyBorder="1" applyAlignment="1">
      <alignment horizontal="left" vertical="top" wrapText="1" indent="1"/>
      <protection/>
    </xf>
    <xf numFmtId="0" fontId="46" fillId="0" borderId="0" xfId="63" applyFont="1" applyFill="1" applyBorder="1" applyAlignment="1">
      <alignment horizontal="left" vertical="top" wrapText="1" indent="1"/>
      <protection/>
    </xf>
    <xf numFmtId="0" fontId="46" fillId="0" borderId="24" xfId="63" applyFont="1" applyFill="1" applyBorder="1" applyAlignment="1">
      <alignment horizontal="left" vertical="top" wrapText="1" indent="1"/>
      <protection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justify" vertical="center"/>
    </xf>
    <xf numFmtId="0" fontId="46" fillId="0" borderId="0" xfId="63" applyFont="1" applyBorder="1" applyAlignment="1">
      <alignment horizontal="left" vertical="top" wrapText="1" indent="1"/>
      <protection/>
    </xf>
    <xf numFmtId="0" fontId="46" fillId="0" borderId="24" xfId="63" applyFont="1" applyBorder="1" applyAlignment="1">
      <alignment horizontal="left" vertical="top" wrapText="1" indent="1"/>
      <protection/>
    </xf>
    <xf numFmtId="0" fontId="3" fillId="0" borderId="0" xfId="0" applyFont="1" applyAlignment="1" applyProtection="1">
      <alignment horizontal="center"/>
      <protection locked="0"/>
    </xf>
    <xf numFmtId="0" fontId="3" fillId="29" borderId="14" xfId="62" applyFont="1" applyFill="1" applyBorder="1" applyAlignment="1">
      <alignment horizontal="center" vertical="top" wrapText="1"/>
      <protection/>
    </xf>
    <xf numFmtId="0" fontId="3" fillId="29" borderId="32" xfId="0" applyFont="1" applyFill="1" applyBorder="1" applyAlignment="1">
      <alignment horizontal="center" vertical="center"/>
    </xf>
    <xf numFmtId="0" fontId="3" fillId="29" borderId="33" xfId="0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top" wrapText="1" indent="1"/>
      <protection/>
    </xf>
    <xf numFmtId="0" fontId="2" fillId="0" borderId="24" xfId="63" applyFont="1" applyFill="1" applyBorder="1" applyAlignment="1">
      <alignment horizontal="left" vertical="top" wrapText="1" indent="1"/>
      <protection/>
    </xf>
    <xf numFmtId="0" fontId="3" fillId="29" borderId="26" xfId="62" applyFont="1" applyFill="1" applyBorder="1" applyAlignment="1">
      <alignment horizontal="left" vertical="top"/>
      <protection/>
    </xf>
    <xf numFmtId="0" fontId="3" fillId="29" borderId="33" xfId="62" applyFont="1" applyFill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 wrapText="1" indent="1"/>
      <protection/>
    </xf>
    <xf numFmtId="0" fontId="46" fillId="0" borderId="30" xfId="63" applyFont="1" applyBorder="1" applyAlignment="1">
      <alignment horizontal="left" vertical="top" wrapText="1" indent="1"/>
      <protection/>
    </xf>
    <xf numFmtId="0" fontId="46" fillId="0" borderId="22" xfId="63" applyFont="1" applyBorder="1" applyAlignment="1">
      <alignment horizontal="left" vertical="top" wrapText="1" indent="1"/>
      <protection/>
    </xf>
    <xf numFmtId="0" fontId="3" fillId="28" borderId="20" xfId="63" applyFont="1" applyFill="1" applyBorder="1" applyAlignment="1">
      <alignment horizontal="left" vertical="center" wrapText="1"/>
      <protection/>
    </xf>
    <xf numFmtId="0" fontId="3" fillId="28" borderId="0" xfId="63" applyFont="1" applyFill="1" applyBorder="1" applyAlignment="1">
      <alignment horizontal="left" vertical="center" wrapText="1"/>
      <protection/>
    </xf>
    <xf numFmtId="0" fontId="3" fillId="0" borderId="39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left" vertical="top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Currency" xfId="57"/>
    <cellStyle name="Currency [0]" xfId="58"/>
    <cellStyle name="Moneda 2" xfId="59"/>
    <cellStyle name="Moneda 3" xfId="60"/>
    <cellStyle name="Neutral" xfId="61"/>
    <cellStyle name="Normal 2" xfId="62"/>
    <cellStyle name="Normal 2 2" xfId="63"/>
    <cellStyle name="Normal 2 3" xfId="64"/>
    <cellStyle name="Normal 3" xfId="65"/>
    <cellStyle name="Normal 3 2" xfId="66"/>
    <cellStyle name="Normal 4" xfId="67"/>
    <cellStyle name="Normal 4 2" xfId="68"/>
    <cellStyle name="Normal 4 3" xfId="69"/>
    <cellStyle name="Normal 5" xfId="70"/>
    <cellStyle name="Normal 5 2" xfId="71"/>
    <cellStyle name="Normal 5 3" xfId="72"/>
    <cellStyle name="Normal 56" xfId="73"/>
    <cellStyle name="Normal 6" xfId="74"/>
    <cellStyle name="Normal 6 2" xfId="75"/>
    <cellStyle name="Normal 7" xfId="76"/>
    <cellStyle name="Notas" xfId="77"/>
    <cellStyle name="Percent" xfId="78"/>
    <cellStyle name="Porcentaje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0</xdr:colOff>
      <xdr:row>2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95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5"/>
  <sheetViews>
    <sheetView tabSelected="1" zoomScaleSheetLayoutView="100" zoomScalePageLayoutView="0" workbookViewId="0" topLeftCell="A1">
      <pane ySplit="3" topLeftCell="A4" activePane="bottomLeft" state="frozen"/>
      <selection pane="topLeft" activeCell="A14" sqref="A14:B14"/>
      <selection pane="bottomLeft" activeCell="C13" sqref="C13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483" t="s">
        <v>1466</v>
      </c>
      <c r="B1" s="484"/>
      <c r="C1" s="1"/>
    </row>
    <row r="2" spans="1:3" ht="16.5" customHeight="1">
      <c r="A2" s="485" t="s">
        <v>133</v>
      </c>
      <c r="B2" s="486"/>
      <c r="C2" s="1"/>
    </row>
    <row r="3" spans="1:2" ht="15" customHeight="1">
      <c r="A3" s="481" t="s">
        <v>131</v>
      </c>
      <c r="B3" s="482" t="s">
        <v>132</v>
      </c>
    </row>
    <row r="4" spans="1:2" ht="11.25">
      <c r="A4" s="66"/>
      <c r="B4" s="70"/>
    </row>
    <row r="5" spans="1:2" ht="11.25">
      <c r="A5" s="67"/>
      <c r="B5" s="71" t="s">
        <v>137</v>
      </c>
    </row>
    <row r="6" spans="1:2" ht="11.25">
      <c r="A6" s="67"/>
      <c r="B6" s="71"/>
    </row>
    <row r="7" spans="1:2" ht="11.25">
      <c r="A7" s="67"/>
      <c r="B7" s="73" t="s">
        <v>0</v>
      </c>
    </row>
    <row r="8" spans="1:2" ht="11.25">
      <c r="A8" s="67" t="s">
        <v>1</v>
      </c>
      <c r="B8" s="72" t="s">
        <v>2</v>
      </c>
    </row>
    <row r="9" spans="1:2" ht="11.25">
      <c r="A9" s="67" t="s">
        <v>3</v>
      </c>
      <c r="B9" s="72" t="s">
        <v>4</v>
      </c>
    </row>
    <row r="10" spans="1:2" ht="11.25">
      <c r="A10" s="67" t="s">
        <v>5</v>
      </c>
      <c r="B10" s="72" t="s">
        <v>6</v>
      </c>
    </row>
    <row r="11" spans="1:2" ht="11.25">
      <c r="A11" s="67" t="s">
        <v>7</v>
      </c>
      <c r="B11" s="72" t="s">
        <v>8</v>
      </c>
    </row>
    <row r="12" spans="1:2" ht="11.25">
      <c r="A12" s="67" t="s">
        <v>9</v>
      </c>
      <c r="B12" s="72" t="s">
        <v>10</v>
      </c>
    </row>
    <row r="13" spans="1:2" ht="11.25">
      <c r="A13" s="67" t="s">
        <v>11</v>
      </c>
      <c r="B13" s="72" t="s">
        <v>12</v>
      </c>
    </row>
    <row r="14" spans="1:2" ht="11.25">
      <c r="A14" s="67" t="s">
        <v>13</v>
      </c>
      <c r="B14" s="72" t="s">
        <v>14</v>
      </c>
    </row>
    <row r="15" spans="1:2" ht="11.25">
      <c r="A15" s="67" t="s">
        <v>15</v>
      </c>
      <c r="B15" s="72" t="s">
        <v>16</v>
      </c>
    </row>
    <row r="16" spans="1:2" ht="11.25">
      <c r="A16" s="67" t="s">
        <v>17</v>
      </c>
      <c r="B16" s="72" t="s">
        <v>18</v>
      </c>
    </row>
    <row r="17" spans="1:2" ht="11.25">
      <c r="A17" s="67" t="s">
        <v>19</v>
      </c>
      <c r="B17" s="72" t="s">
        <v>20</v>
      </c>
    </row>
    <row r="18" spans="1:2" ht="11.25">
      <c r="A18" s="67" t="s">
        <v>21</v>
      </c>
      <c r="B18" s="72" t="s">
        <v>22</v>
      </c>
    </row>
    <row r="19" spans="1:2" ht="11.25">
      <c r="A19" s="67" t="s">
        <v>23</v>
      </c>
      <c r="B19" s="72" t="s">
        <v>24</v>
      </c>
    </row>
    <row r="20" spans="1:2" ht="11.25">
      <c r="A20" s="67" t="s">
        <v>25</v>
      </c>
      <c r="B20" s="72" t="s">
        <v>26</v>
      </c>
    </row>
    <row r="21" spans="1:2" ht="11.25">
      <c r="A21" s="67" t="s">
        <v>27</v>
      </c>
      <c r="B21" s="72" t="s">
        <v>28</v>
      </c>
    </row>
    <row r="22" spans="1:2" ht="11.25">
      <c r="A22" s="67" t="s">
        <v>229</v>
      </c>
      <c r="B22" s="72" t="s">
        <v>29</v>
      </c>
    </row>
    <row r="23" spans="1:2" ht="11.25">
      <c r="A23" s="67" t="s">
        <v>230</v>
      </c>
      <c r="B23" s="72" t="s">
        <v>30</v>
      </c>
    </row>
    <row r="24" spans="1:2" ht="11.25">
      <c r="A24" s="67" t="s">
        <v>231</v>
      </c>
      <c r="B24" s="72" t="s">
        <v>31</v>
      </c>
    </row>
    <row r="25" spans="1:2" ht="11.25">
      <c r="A25" s="67" t="s">
        <v>32</v>
      </c>
      <c r="B25" s="72" t="s">
        <v>33</v>
      </c>
    </row>
    <row r="26" spans="1:2" ht="11.25">
      <c r="A26" s="67" t="s">
        <v>34</v>
      </c>
      <c r="B26" s="72" t="s">
        <v>35</v>
      </c>
    </row>
    <row r="27" spans="1:2" ht="11.25">
      <c r="A27" s="67" t="s">
        <v>36</v>
      </c>
      <c r="B27" s="72" t="s">
        <v>37</v>
      </c>
    </row>
    <row r="28" spans="1:2" ht="11.25">
      <c r="A28" s="67" t="s">
        <v>38</v>
      </c>
      <c r="B28" s="72" t="s">
        <v>39</v>
      </c>
    </row>
    <row r="29" spans="1:2" ht="11.25">
      <c r="A29" s="67" t="s">
        <v>226</v>
      </c>
      <c r="B29" s="72" t="s">
        <v>227</v>
      </c>
    </row>
    <row r="30" spans="1:2" ht="11.25">
      <c r="A30" s="67"/>
      <c r="B30" s="72"/>
    </row>
    <row r="31" spans="1:2" ht="11.25">
      <c r="A31" s="67"/>
      <c r="B31" s="73"/>
    </row>
    <row r="32" spans="1:2" ht="11.25">
      <c r="A32" s="67" t="s">
        <v>141</v>
      </c>
      <c r="B32" s="72" t="s">
        <v>135</v>
      </c>
    </row>
    <row r="33" spans="1:2" ht="11.25">
      <c r="A33" s="67" t="s">
        <v>142</v>
      </c>
      <c r="B33" s="72" t="s">
        <v>136</v>
      </c>
    </row>
    <row r="34" spans="1:2" ht="11.25">
      <c r="A34" s="67"/>
      <c r="B34" s="72"/>
    </row>
    <row r="35" spans="1:2" ht="11.25">
      <c r="A35" s="67"/>
      <c r="B35" s="71" t="s">
        <v>138</v>
      </c>
    </row>
    <row r="36" spans="1:2" ht="11.25">
      <c r="A36" s="67" t="s">
        <v>140</v>
      </c>
      <c r="B36" s="72" t="s">
        <v>41</v>
      </c>
    </row>
    <row r="37" spans="1:2" ht="11.25">
      <c r="A37" s="67"/>
      <c r="B37" s="72" t="s">
        <v>42</v>
      </c>
    </row>
    <row r="38" spans="1:2" ht="12" thickBot="1">
      <c r="A38" s="68"/>
      <c r="B38" s="69"/>
    </row>
    <row r="40" spans="1:3" ht="11.25">
      <c r="A40" s="179" t="s">
        <v>236</v>
      </c>
      <c r="B40" s="180"/>
      <c r="C40" s="180"/>
    </row>
    <row r="41" spans="1:3" ht="11.25">
      <c r="A41" s="181"/>
      <c r="B41" s="180"/>
      <c r="C41" s="180"/>
    </row>
    <row r="42" spans="1:3" ht="11.25">
      <c r="A42" s="182"/>
      <c r="B42" s="183"/>
      <c r="C42" s="182"/>
    </row>
    <row r="43" spans="1:3" ht="11.25">
      <c r="A43" s="184"/>
      <c r="B43" s="182"/>
      <c r="C43" s="182"/>
    </row>
    <row r="44" spans="1:3" ht="11.25">
      <c r="A44" s="184"/>
      <c r="B44" s="182"/>
      <c r="C44" s="184"/>
    </row>
    <row r="45" spans="1:3" ht="11.25">
      <c r="A45" s="184"/>
      <c r="B45" s="190"/>
      <c r="C45" s="190"/>
    </row>
  </sheetData>
  <sheetProtection formatCells="0" formatColumns="0" formatRows="0" autoFilter="0" pivotTables="0"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87" t="s">
        <v>143</v>
      </c>
      <c r="B2" s="488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489" t="s">
        <v>158</v>
      </c>
      <c r="B6" s="499"/>
      <c r="C6" s="499"/>
      <c r="D6" s="500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6" customFormat="1" ht="11.25" customHeight="1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>
      <c r="A2" s="14" t="s">
        <v>139</v>
      </c>
      <c r="B2" s="14"/>
      <c r="C2" s="288"/>
      <c r="D2" s="14"/>
      <c r="E2" s="14"/>
      <c r="F2" s="14"/>
      <c r="G2" s="14"/>
    </row>
    <row r="5" spans="1:7" ht="11.25" customHeight="1">
      <c r="A5" s="215" t="s">
        <v>298</v>
      </c>
      <c r="B5" s="215"/>
      <c r="G5" s="188" t="s">
        <v>297</v>
      </c>
    </row>
    <row r="6" spans="1:7" ht="11.25">
      <c r="A6" s="286"/>
      <c r="B6" s="286"/>
      <c r="C6" s="287"/>
      <c r="D6" s="286"/>
      <c r="E6" s="286"/>
      <c r="F6" s="286"/>
      <c r="G6" s="286"/>
    </row>
    <row r="7" spans="1:7" ht="15" customHeight="1">
      <c r="A7" s="226" t="s">
        <v>45</v>
      </c>
      <c r="B7" s="225" t="s">
        <v>46</v>
      </c>
      <c r="C7" s="223" t="s">
        <v>241</v>
      </c>
      <c r="D7" s="224" t="s">
        <v>240</v>
      </c>
      <c r="E7" s="224" t="s">
        <v>296</v>
      </c>
      <c r="F7" s="225" t="s">
        <v>295</v>
      </c>
      <c r="G7" s="225" t="s">
        <v>294</v>
      </c>
    </row>
    <row r="8" spans="1:7" ht="11.25">
      <c r="A8" s="283" t="s">
        <v>621</v>
      </c>
      <c r="B8" s="283" t="s">
        <v>621</v>
      </c>
      <c r="C8" s="220"/>
      <c r="D8" s="285"/>
      <c r="E8" s="284"/>
      <c r="F8" s="283"/>
      <c r="G8" s="283"/>
    </row>
    <row r="9" spans="1:7" ht="11.25">
      <c r="A9" s="283"/>
      <c r="B9" s="283"/>
      <c r="C9" s="220"/>
      <c r="D9" s="284"/>
      <c r="E9" s="284"/>
      <c r="F9" s="283"/>
      <c r="G9" s="283"/>
    </row>
    <row r="10" spans="1:7" ht="11.25">
      <c r="A10" s="283"/>
      <c r="B10" s="283"/>
      <c r="C10" s="220"/>
      <c r="D10" s="284"/>
      <c r="E10" s="284"/>
      <c r="F10" s="283"/>
      <c r="G10" s="283"/>
    </row>
    <row r="11" spans="1:7" ht="11.25">
      <c r="A11" s="283"/>
      <c r="B11" s="283"/>
      <c r="C11" s="220"/>
      <c r="D11" s="284"/>
      <c r="E11" s="284"/>
      <c r="F11" s="283"/>
      <c r="G11" s="283"/>
    </row>
    <row r="12" spans="1:7" ht="11.25">
      <c r="A12" s="283"/>
      <c r="B12" s="283"/>
      <c r="C12" s="220"/>
      <c r="D12" s="284"/>
      <c r="E12" s="284"/>
      <c r="F12" s="283"/>
      <c r="G12" s="283"/>
    </row>
    <row r="13" spans="1:7" ht="11.25">
      <c r="A13" s="283"/>
      <c r="B13" s="283"/>
      <c r="C13" s="220"/>
      <c r="D13" s="284"/>
      <c r="E13" s="284"/>
      <c r="F13" s="283"/>
      <c r="G13" s="283"/>
    </row>
    <row r="14" spans="1:7" ht="11.25">
      <c r="A14" s="283"/>
      <c r="B14" s="283"/>
      <c r="C14" s="220"/>
      <c r="D14" s="284"/>
      <c r="E14" s="284"/>
      <c r="F14" s="283"/>
      <c r="G14" s="283"/>
    </row>
    <row r="15" spans="1:7" ht="11.25">
      <c r="A15" s="283"/>
      <c r="B15" s="283"/>
      <c r="C15" s="220"/>
      <c r="D15" s="284"/>
      <c r="E15" s="284"/>
      <c r="F15" s="283"/>
      <c r="G15" s="283"/>
    </row>
    <row r="16" spans="1:7" ht="11.25">
      <c r="A16" s="62"/>
      <c r="B16" s="62" t="s">
        <v>293</v>
      </c>
      <c r="C16" s="242">
        <f>SUM(C8:C15)</f>
        <v>0</v>
      </c>
      <c r="D16" s="62"/>
      <c r="E16" s="62"/>
      <c r="F16" s="62"/>
      <c r="G16" s="6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87" t="s">
        <v>143</v>
      </c>
      <c r="B2" s="488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E42" sqref="E4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7"/>
      <c r="D1" s="3"/>
      <c r="E1" s="5"/>
    </row>
    <row r="2" spans="1:5" ht="11.25">
      <c r="A2" s="3" t="s">
        <v>139</v>
      </c>
      <c r="B2" s="3"/>
      <c r="C2" s="247"/>
      <c r="D2" s="3"/>
      <c r="E2" s="3"/>
    </row>
    <row r="5" spans="1:5" ht="11.25" customHeight="1">
      <c r="A5" s="215" t="s">
        <v>302</v>
      </c>
      <c r="B5" s="215"/>
      <c r="E5" s="188" t="s">
        <v>301</v>
      </c>
    </row>
    <row r="6" spans="1:5" ht="11.25">
      <c r="A6" s="286"/>
      <c r="B6" s="286"/>
      <c r="C6" s="287"/>
      <c r="D6" s="286"/>
      <c r="E6" s="286"/>
    </row>
    <row r="7" spans="1:5" ht="15" customHeight="1">
      <c r="A7" s="226" t="s">
        <v>45</v>
      </c>
      <c r="B7" s="225" t="s">
        <v>46</v>
      </c>
      <c r="C7" s="223" t="s">
        <v>241</v>
      </c>
      <c r="D7" s="224" t="s">
        <v>240</v>
      </c>
      <c r="E7" s="225" t="s">
        <v>300</v>
      </c>
    </row>
    <row r="8" spans="1:5" ht="11.25" customHeight="1">
      <c r="A8" s="285" t="s">
        <v>621</v>
      </c>
      <c r="B8" s="285" t="s">
        <v>621</v>
      </c>
      <c r="C8" s="252"/>
      <c r="D8" s="285"/>
      <c r="E8" s="285"/>
    </row>
    <row r="9" spans="1:5" ht="11.25" customHeight="1">
      <c r="A9" s="285"/>
      <c r="B9" s="285"/>
      <c r="C9" s="252"/>
      <c r="D9" s="285"/>
      <c r="E9" s="285"/>
    </row>
    <row r="10" spans="1:5" ht="11.25" customHeight="1">
      <c r="A10" s="285"/>
      <c r="B10" s="285"/>
      <c r="C10" s="252"/>
      <c r="D10" s="285"/>
      <c r="E10" s="285"/>
    </row>
    <row r="11" spans="1:5" ht="11.25" customHeight="1">
      <c r="A11" s="285"/>
      <c r="B11" s="285"/>
      <c r="C11" s="252"/>
      <c r="D11" s="285"/>
      <c r="E11" s="285"/>
    </row>
    <row r="12" spans="1:5" ht="11.25" customHeight="1">
      <c r="A12" s="285"/>
      <c r="B12" s="285"/>
      <c r="C12" s="252"/>
      <c r="D12" s="285"/>
      <c r="E12" s="285"/>
    </row>
    <row r="13" spans="1:5" ht="11.25" customHeight="1">
      <c r="A13" s="285"/>
      <c r="B13" s="285"/>
      <c r="C13" s="252"/>
      <c r="D13" s="285"/>
      <c r="E13" s="285"/>
    </row>
    <row r="14" spans="1:5" ht="11.25" customHeight="1">
      <c r="A14" s="285"/>
      <c r="B14" s="285"/>
      <c r="C14" s="252"/>
      <c r="D14" s="285"/>
      <c r="E14" s="285"/>
    </row>
    <row r="15" spans="1:5" ht="11.25">
      <c r="A15" s="285"/>
      <c r="B15" s="285"/>
      <c r="C15" s="252"/>
      <c r="D15" s="285"/>
      <c r="E15" s="285"/>
    </row>
    <row r="16" spans="1:5" ht="11.25">
      <c r="A16" s="251"/>
      <c r="B16" s="251" t="s">
        <v>299</v>
      </c>
      <c r="C16" s="250">
        <f>SUM(C8:C15)</f>
        <v>0</v>
      </c>
      <c r="D16" s="251"/>
      <c r="E16" s="25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87" t="s">
        <v>143</v>
      </c>
      <c r="B2" s="488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zoomScalePageLayoutView="0" workbookViewId="0" topLeftCell="A1">
      <selection activeCell="C113" sqref="C113"/>
    </sheetView>
  </sheetViews>
  <sheetFormatPr defaultColWidth="11.421875" defaultRowHeight="15"/>
  <cols>
    <col min="1" max="1" width="20.7109375" style="89" customWidth="1"/>
    <col min="2" max="2" width="43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7"/>
      <c r="D1" s="247"/>
      <c r="E1" s="247"/>
      <c r="F1" s="5"/>
    </row>
    <row r="2" spans="1:6" ht="11.25">
      <c r="A2" s="3" t="s">
        <v>139</v>
      </c>
      <c r="B2" s="3"/>
      <c r="C2" s="247"/>
      <c r="D2" s="247"/>
      <c r="E2" s="247"/>
      <c r="F2" s="239"/>
    </row>
    <row r="3" ht="11.25">
      <c r="F3" s="239"/>
    </row>
    <row r="4" ht="11.25">
      <c r="F4" s="239"/>
    </row>
    <row r="5" spans="1:6" ht="11.25" customHeight="1">
      <c r="A5" s="215" t="s">
        <v>318</v>
      </c>
      <c r="B5" s="215"/>
      <c r="C5" s="292"/>
      <c r="D5" s="292"/>
      <c r="E5" s="292"/>
      <c r="F5" s="268" t="s">
        <v>307</v>
      </c>
    </row>
    <row r="6" spans="1:6" ht="11.25">
      <c r="A6" s="295"/>
      <c r="B6" s="295"/>
      <c r="C6" s="292"/>
      <c r="D6" s="294"/>
      <c r="E6" s="294"/>
      <c r="F6" s="293"/>
    </row>
    <row r="7" spans="1:6" ht="15" customHeight="1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306</v>
      </c>
    </row>
    <row r="8" spans="1:6" ht="11.25">
      <c r="A8" s="221" t="s">
        <v>652</v>
      </c>
      <c r="B8" s="221" t="s">
        <v>653</v>
      </c>
      <c r="C8" s="220">
        <v>5314000</v>
      </c>
      <c r="D8" s="220">
        <v>5314000</v>
      </c>
      <c r="E8" s="220">
        <v>0</v>
      </c>
      <c r="F8" s="220"/>
    </row>
    <row r="9" spans="1:6" ht="11.25">
      <c r="A9" s="221" t="s">
        <v>654</v>
      </c>
      <c r="B9" s="221" t="s">
        <v>655</v>
      </c>
      <c r="C9" s="220">
        <v>10376602.79</v>
      </c>
      <c r="D9" s="220">
        <v>19157711.95</v>
      </c>
      <c r="E9" s="220">
        <v>8781109.16</v>
      </c>
      <c r="F9" s="220"/>
    </row>
    <row r="10" spans="1:6" ht="11.25">
      <c r="A10" s="221" t="s">
        <v>656</v>
      </c>
      <c r="B10" s="221" t="s">
        <v>657</v>
      </c>
      <c r="C10" s="220">
        <v>25398260.86</v>
      </c>
      <c r="D10" s="220">
        <v>26205053.59</v>
      </c>
      <c r="E10" s="220">
        <v>806792.73</v>
      </c>
      <c r="F10" s="220"/>
    </row>
    <row r="11" spans="1:6" ht="11.25">
      <c r="A11" s="221" t="s">
        <v>658</v>
      </c>
      <c r="B11" s="221" t="s">
        <v>659</v>
      </c>
      <c r="C11" s="220">
        <v>22237607.04</v>
      </c>
      <c r="D11" s="220">
        <v>35313611.08</v>
      </c>
      <c r="E11" s="220">
        <v>13076004.04</v>
      </c>
      <c r="F11" s="220"/>
    </row>
    <row r="12" spans="1:6" ht="11.25">
      <c r="A12" s="221" t="s">
        <v>660</v>
      </c>
      <c r="B12" s="221" t="s">
        <v>657</v>
      </c>
      <c r="C12" s="220">
        <v>2920541.99</v>
      </c>
      <c r="D12" s="220">
        <v>2920541.99</v>
      </c>
      <c r="E12" s="220">
        <v>0</v>
      </c>
      <c r="F12" s="220"/>
    </row>
    <row r="13" spans="1:6" ht="11.25">
      <c r="A13" s="221"/>
      <c r="B13" s="221"/>
      <c r="C13" s="220"/>
      <c r="D13" s="220"/>
      <c r="E13" s="220"/>
      <c r="F13" s="220"/>
    </row>
    <row r="14" spans="1:6" ht="11.25">
      <c r="A14" s="221"/>
      <c r="B14" s="221"/>
      <c r="C14" s="220"/>
      <c r="D14" s="220"/>
      <c r="E14" s="220"/>
      <c r="F14" s="220"/>
    </row>
    <row r="15" spans="1:6" ht="11.25">
      <c r="A15" s="221"/>
      <c r="B15" s="221"/>
      <c r="C15" s="220"/>
      <c r="D15" s="220"/>
      <c r="E15" s="220"/>
      <c r="F15" s="220"/>
    </row>
    <row r="16" spans="1:6" ht="11.25">
      <c r="A16" s="62"/>
      <c r="B16" s="62" t="s">
        <v>317</v>
      </c>
      <c r="C16" s="242">
        <f>SUM(C8:C15)</f>
        <v>66247012.68</v>
      </c>
      <c r="D16" s="242">
        <f>SUM(D8:D15)</f>
        <v>88910918.61</v>
      </c>
      <c r="E16" s="242">
        <f>SUM(E8:E15)</f>
        <v>22663905.93</v>
      </c>
      <c r="F16" s="242"/>
    </row>
    <row r="17" spans="1:6" ht="11.25">
      <c r="A17" s="60"/>
      <c r="B17" s="60"/>
      <c r="C17" s="229"/>
      <c r="D17" s="229"/>
      <c r="E17" s="229"/>
      <c r="F17" s="60"/>
    </row>
    <row r="18" spans="1:6" ht="11.25">
      <c r="A18" s="60"/>
      <c r="B18" s="60"/>
      <c r="C18" s="229"/>
      <c r="D18" s="229"/>
      <c r="E18" s="229"/>
      <c r="F18" s="60"/>
    </row>
    <row r="19" spans="1:6" ht="11.25" customHeight="1">
      <c r="A19" s="215" t="s">
        <v>316</v>
      </c>
      <c r="B19" s="60"/>
      <c r="C19" s="292"/>
      <c r="D19" s="292"/>
      <c r="E19" s="292"/>
      <c r="F19" s="268" t="s">
        <v>307</v>
      </c>
    </row>
    <row r="20" spans="1:3" ht="12.75" customHeight="1">
      <c r="A20" s="279"/>
      <c r="B20" s="279"/>
      <c r="C20" s="227"/>
    </row>
    <row r="21" spans="1:6" ht="15" customHeight="1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306</v>
      </c>
    </row>
    <row r="22" spans="1:6" ht="11.25">
      <c r="A22" s="221" t="s">
        <v>661</v>
      </c>
      <c r="B22" s="262" t="s">
        <v>662</v>
      </c>
      <c r="C22" s="263">
        <v>2197286.75</v>
      </c>
      <c r="D22" s="263">
        <v>2215098.75</v>
      </c>
      <c r="E22" s="263">
        <v>17812</v>
      </c>
      <c r="F22" s="262"/>
    </row>
    <row r="23" spans="1:6" ht="11.25">
      <c r="A23" s="221" t="s">
        <v>663</v>
      </c>
      <c r="B23" s="262" t="s">
        <v>664</v>
      </c>
      <c r="C23" s="263">
        <v>167560.48</v>
      </c>
      <c r="D23" s="263">
        <v>167560.48</v>
      </c>
      <c r="E23" s="263">
        <v>0</v>
      </c>
      <c r="F23" s="262"/>
    </row>
    <row r="24" spans="1:6" ht="11.25">
      <c r="A24" s="221" t="s">
        <v>665</v>
      </c>
      <c r="B24" s="262" t="s">
        <v>666</v>
      </c>
      <c r="C24" s="263">
        <v>4371198.45</v>
      </c>
      <c r="D24" s="263">
        <v>4814513.29</v>
      </c>
      <c r="E24" s="263">
        <v>443314.84</v>
      </c>
      <c r="F24" s="262"/>
    </row>
    <row r="25" spans="1:6" ht="11.25">
      <c r="A25" s="221" t="s">
        <v>667</v>
      </c>
      <c r="B25" s="262" t="s">
        <v>668</v>
      </c>
      <c r="C25" s="263">
        <v>795477.02</v>
      </c>
      <c r="D25" s="263">
        <v>795477.02</v>
      </c>
      <c r="E25" s="263">
        <v>0</v>
      </c>
      <c r="F25" s="262"/>
    </row>
    <row r="26" spans="1:6" ht="11.25">
      <c r="A26" s="221" t="s">
        <v>669</v>
      </c>
      <c r="B26" s="262" t="s">
        <v>670</v>
      </c>
      <c r="C26" s="263">
        <v>1099.99</v>
      </c>
      <c r="D26" s="263">
        <v>1099.99</v>
      </c>
      <c r="E26" s="263">
        <v>0</v>
      </c>
      <c r="F26" s="262"/>
    </row>
    <row r="27" spans="1:6" ht="11.25">
      <c r="A27" s="221" t="s">
        <v>671</v>
      </c>
      <c r="B27" s="262" t="s">
        <v>672</v>
      </c>
      <c r="C27" s="263">
        <v>252254.44</v>
      </c>
      <c r="D27" s="263">
        <v>252254.44</v>
      </c>
      <c r="E27" s="263">
        <v>0</v>
      </c>
      <c r="F27" s="262"/>
    </row>
    <row r="28" spans="1:6" ht="11.25">
      <c r="A28" s="221" t="s">
        <v>673</v>
      </c>
      <c r="B28" s="262" t="s">
        <v>674</v>
      </c>
      <c r="C28" s="263">
        <v>23760</v>
      </c>
      <c r="D28" s="263">
        <v>23760</v>
      </c>
      <c r="E28" s="263">
        <v>0</v>
      </c>
      <c r="F28" s="262"/>
    </row>
    <row r="29" spans="1:6" ht="11.25">
      <c r="A29" s="221" t="s">
        <v>675</v>
      </c>
      <c r="B29" s="262" t="s">
        <v>676</v>
      </c>
      <c r="C29" s="263">
        <v>716515.86</v>
      </c>
      <c r="D29" s="263">
        <v>716515.86</v>
      </c>
      <c r="E29" s="263">
        <v>0</v>
      </c>
      <c r="F29" s="262"/>
    </row>
    <row r="30" spans="1:6" ht="11.25">
      <c r="A30" s="221" t="s">
        <v>677</v>
      </c>
      <c r="B30" s="262" t="s">
        <v>678</v>
      </c>
      <c r="C30" s="263">
        <v>20307.7</v>
      </c>
      <c r="D30" s="263">
        <v>20307.7</v>
      </c>
      <c r="E30" s="263">
        <v>0</v>
      </c>
      <c r="F30" s="262"/>
    </row>
    <row r="31" spans="1:6" ht="11.25">
      <c r="A31" s="221" t="s">
        <v>679</v>
      </c>
      <c r="B31" s="262" t="s">
        <v>680</v>
      </c>
      <c r="C31" s="263">
        <v>213611</v>
      </c>
      <c r="D31" s="263">
        <v>213611</v>
      </c>
      <c r="E31" s="263">
        <v>0</v>
      </c>
      <c r="F31" s="262"/>
    </row>
    <row r="32" spans="1:6" ht="11.25">
      <c r="A32" s="221" t="s">
        <v>681</v>
      </c>
      <c r="B32" s="262" t="s">
        <v>682</v>
      </c>
      <c r="C32" s="263">
        <v>4350</v>
      </c>
      <c r="D32" s="263">
        <v>4350</v>
      </c>
      <c r="E32" s="263">
        <v>0</v>
      </c>
      <c r="F32" s="262"/>
    </row>
    <row r="33" spans="1:6" ht="11.25">
      <c r="A33" s="221" t="s">
        <v>683</v>
      </c>
      <c r="B33" s="262" t="s">
        <v>684</v>
      </c>
      <c r="C33" s="263">
        <v>35417101.17</v>
      </c>
      <c r="D33" s="263">
        <v>36389363.17</v>
      </c>
      <c r="E33" s="263">
        <v>972262</v>
      </c>
      <c r="F33" s="262"/>
    </row>
    <row r="34" spans="1:6" ht="11.25">
      <c r="A34" s="221" t="s">
        <v>685</v>
      </c>
      <c r="B34" s="262" t="s">
        <v>686</v>
      </c>
      <c r="C34" s="263">
        <v>868412.28</v>
      </c>
      <c r="D34" s="263">
        <v>868412.28</v>
      </c>
      <c r="E34" s="263">
        <v>0</v>
      </c>
      <c r="F34" s="262"/>
    </row>
    <row r="35" spans="1:6" ht="11.25">
      <c r="A35" s="221" t="s">
        <v>687</v>
      </c>
      <c r="B35" s="262" t="s">
        <v>688</v>
      </c>
      <c r="C35" s="263">
        <v>1799595</v>
      </c>
      <c r="D35" s="263">
        <v>1799595</v>
      </c>
      <c r="E35" s="263">
        <v>0</v>
      </c>
      <c r="F35" s="262"/>
    </row>
    <row r="36" spans="1:6" ht="11.25">
      <c r="A36" s="221" t="s">
        <v>689</v>
      </c>
      <c r="B36" s="262" t="s">
        <v>690</v>
      </c>
      <c r="C36" s="263">
        <v>3247180.79</v>
      </c>
      <c r="D36" s="263">
        <v>3247180.79</v>
      </c>
      <c r="E36" s="263">
        <v>0</v>
      </c>
      <c r="F36" s="262"/>
    </row>
    <row r="37" spans="1:6" ht="11.25">
      <c r="A37" s="221" t="s">
        <v>691</v>
      </c>
      <c r="B37" s="262" t="s">
        <v>692</v>
      </c>
      <c r="C37" s="263">
        <v>39207</v>
      </c>
      <c r="D37" s="263">
        <v>39207</v>
      </c>
      <c r="E37" s="263">
        <v>0</v>
      </c>
      <c r="F37" s="262"/>
    </row>
    <row r="38" spans="1:6" ht="11.25">
      <c r="A38" s="221" t="s">
        <v>693</v>
      </c>
      <c r="B38" s="262" t="s">
        <v>694</v>
      </c>
      <c r="C38" s="263">
        <v>92328.9</v>
      </c>
      <c r="D38" s="263">
        <v>92328.9</v>
      </c>
      <c r="E38" s="263">
        <v>0</v>
      </c>
      <c r="F38" s="262"/>
    </row>
    <row r="39" spans="1:6" ht="11.25">
      <c r="A39" s="221" t="s">
        <v>695</v>
      </c>
      <c r="B39" s="262" t="s">
        <v>696</v>
      </c>
      <c r="C39" s="263">
        <v>97479.95</v>
      </c>
      <c r="D39" s="263">
        <v>97479.95</v>
      </c>
      <c r="E39" s="263">
        <v>0</v>
      </c>
      <c r="F39" s="262"/>
    </row>
    <row r="40" spans="1:6" ht="11.25">
      <c r="A40" s="221" t="s">
        <v>697</v>
      </c>
      <c r="B40" s="262" t="s">
        <v>698</v>
      </c>
      <c r="C40" s="263">
        <v>84194.61</v>
      </c>
      <c r="D40" s="263">
        <v>84194.61</v>
      </c>
      <c r="E40" s="263">
        <v>0</v>
      </c>
      <c r="F40" s="262"/>
    </row>
    <row r="41" spans="1:6" ht="11.25">
      <c r="A41" s="221" t="s">
        <v>699</v>
      </c>
      <c r="B41" s="262" t="s">
        <v>700</v>
      </c>
      <c r="C41" s="263">
        <v>3776766.63</v>
      </c>
      <c r="D41" s="263">
        <v>3776766.63</v>
      </c>
      <c r="E41" s="263">
        <v>0</v>
      </c>
      <c r="F41" s="262"/>
    </row>
    <row r="42" spans="1:6" ht="11.25">
      <c r="A42" s="221" t="s">
        <v>701</v>
      </c>
      <c r="B42" s="262" t="s">
        <v>702</v>
      </c>
      <c r="C42" s="263">
        <v>6613</v>
      </c>
      <c r="D42" s="263">
        <v>6613</v>
      </c>
      <c r="E42" s="263">
        <v>0</v>
      </c>
      <c r="F42" s="262"/>
    </row>
    <row r="43" spans="1:6" ht="11.25">
      <c r="A43" s="221" t="s">
        <v>703</v>
      </c>
      <c r="B43" s="262" t="s">
        <v>704</v>
      </c>
      <c r="C43" s="263">
        <v>79593.93</v>
      </c>
      <c r="D43" s="263">
        <v>79593.93</v>
      </c>
      <c r="E43" s="263">
        <v>0</v>
      </c>
      <c r="F43" s="262"/>
    </row>
    <row r="44" spans="1:6" ht="11.25">
      <c r="A44" s="221" t="s">
        <v>705</v>
      </c>
      <c r="B44" s="262" t="s">
        <v>706</v>
      </c>
      <c r="C44" s="263">
        <v>54313.31</v>
      </c>
      <c r="D44" s="263">
        <v>54313.31</v>
      </c>
      <c r="E44" s="263">
        <v>0</v>
      </c>
      <c r="F44" s="262"/>
    </row>
    <row r="45" spans="1:6" ht="11.25">
      <c r="A45" s="221" t="s">
        <v>707</v>
      </c>
      <c r="B45" s="262" t="s">
        <v>708</v>
      </c>
      <c r="C45" s="263">
        <v>3304161.82</v>
      </c>
      <c r="D45" s="263">
        <v>3305861.82</v>
      </c>
      <c r="E45" s="263">
        <v>1700</v>
      </c>
      <c r="F45" s="262"/>
    </row>
    <row r="46" spans="1:6" ht="11.25">
      <c r="A46" s="221" t="s">
        <v>709</v>
      </c>
      <c r="B46" s="262" t="s">
        <v>710</v>
      </c>
      <c r="C46" s="263">
        <v>110310.75</v>
      </c>
      <c r="D46" s="263">
        <v>110310.75</v>
      </c>
      <c r="E46" s="263">
        <v>0</v>
      </c>
      <c r="F46" s="262"/>
    </row>
    <row r="47" spans="1:6" ht="11.25">
      <c r="A47" s="221"/>
      <c r="B47" s="262"/>
      <c r="C47" s="263"/>
      <c r="D47" s="263"/>
      <c r="E47" s="263"/>
      <c r="F47" s="262"/>
    </row>
    <row r="48" spans="1:6" ht="11.25">
      <c r="A48" s="62"/>
      <c r="B48" s="62" t="s">
        <v>315</v>
      </c>
      <c r="C48" s="242">
        <f>SUM(C22:C47)</f>
        <v>57740680.830000006</v>
      </c>
      <c r="D48" s="242">
        <f>SUM(D22:D47)</f>
        <v>59175769.67000001</v>
      </c>
      <c r="E48" s="242">
        <f>SUM(E22:E47)</f>
        <v>1435088.84</v>
      </c>
      <c r="F48" s="242"/>
    </row>
    <row r="49" spans="1:6" s="8" customFormat="1" ht="11.25">
      <c r="A49" s="59"/>
      <c r="B49" s="59"/>
      <c r="C49" s="11"/>
      <c r="D49" s="11"/>
      <c r="E49" s="11"/>
      <c r="F49" s="11"/>
    </row>
    <row r="50" spans="1:6" s="8" customFormat="1" ht="11.25">
      <c r="A50" s="59"/>
      <c r="B50" s="59"/>
      <c r="C50" s="11"/>
      <c r="D50" s="11"/>
      <c r="E50" s="11"/>
      <c r="F50" s="11"/>
    </row>
    <row r="51" spans="1:7" s="8" customFormat="1" ht="11.25" customHeight="1">
      <c r="A51" s="215" t="s">
        <v>314</v>
      </c>
      <c r="B51" s="215"/>
      <c r="C51" s="292"/>
      <c r="D51" s="292"/>
      <c r="E51" s="292"/>
      <c r="G51" s="268" t="s">
        <v>307</v>
      </c>
    </row>
    <row r="52" spans="1:6" s="8" customFormat="1" ht="11.25">
      <c r="A52" s="279"/>
      <c r="B52" s="279"/>
      <c r="C52" s="227"/>
      <c r="D52" s="7"/>
      <c r="E52" s="7"/>
      <c r="F52" s="89"/>
    </row>
    <row r="53" spans="1:8" s="8" customFormat="1" ht="27.75" customHeight="1">
      <c r="A53" s="226" t="s">
        <v>45</v>
      </c>
      <c r="B53" s="225" t="s">
        <v>46</v>
      </c>
      <c r="C53" s="291" t="s">
        <v>47</v>
      </c>
      <c r="D53" s="291" t="s">
        <v>48</v>
      </c>
      <c r="E53" s="291" t="s">
        <v>49</v>
      </c>
      <c r="F53" s="290" t="s">
        <v>306</v>
      </c>
      <c r="G53" s="290" t="s">
        <v>305</v>
      </c>
      <c r="H53" s="290" t="s">
        <v>304</v>
      </c>
    </row>
    <row r="54" spans="1:8" s="8" customFormat="1" ht="11.25">
      <c r="A54" s="221" t="s">
        <v>621</v>
      </c>
      <c r="B54" s="262" t="s">
        <v>621</v>
      </c>
      <c r="C54" s="220"/>
      <c r="D54" s="263"/>
      <c r="E54" s="263"/>
      <c r="F54" s="262"/>
      <c r="G54" s="262"/>
      <c r="H54" s="262"/>
    </row>
    <row r="55" spans="1:8" s="8" customFormat="1" ht="11.25">
      <c r="A55" s="221"/>
      <c r="B55" s="262"/>
      <c r="C55" s="220"/>
      <c r="D55" s="263"/>
      <c r="E55" s="263"/>
      <c r="F55" s="262"/>
      <c r="G55" s="262"/>
      <c r="H55" s="262"/>
    </row>
    <row r="56" spans="1:8" s="8" customFormat="1" ht="11.25">
      <c r="A56" s="221"/>
      <c r="B56" s="262"/>
      <c r="C56" s="220"/>
      <c r="D56" s="263"/>
      <c r="E56" s="263"/>
      <c r="F56" s="262"/>
      <c r="G56" s="262"/>
      <c r="H56" s="262"/>
    </row>
    <row r="57" spans="1:8" s="8" customFormat="1" ht="11.25">
      <c r="A57" s="221"/>
      <c r="B57" s="262"/>
      <c r="C57" s="220"/>
      <c r="D57" s="263"/>
      <c r="E57" s="263"/>
      <c r="F57" s="262"/>
      <c r="G57" s="262"/>
      <c r="H57" s="262"/>
    </row>
    <row r="58" spans="1:8" s="8" customFormat="1" ht="11.25">
      <c r="A58" s="62"/>
      <c r="B58" s="62" t="s">
        <v>313</v>
      </c>
      <c r="C58" s="242">
        <f>SUM(C54:C57)</f>
        <v>0</v>
      </c>
      <c r="D58" s="242">
        <f>SUM(D54:D57)</f>
        <v>0</v>
      </c>
      <c r="E58" s="242">
        <f>SUM(E54:E57)</f>
        <v>0</v>
      </c>
      <c r="F58" s="242"/>
      <c r="G58" s="242"/>
      <c r="H58" s="242"/>
    </row>
    <row r="59" spans="1:6" s="8" customFormat="1" ht="11.25">
      <c r="A59" s="15"/>
      <c r="B59" s="15"/>
      <c r="C59" s="16"/>
      <c r="D59" s="16"/>
      <c r="E59" s="16"/>
      <c r="F59" s="11"/>
    </row>
    <row r="61" spans="1:7" ht="11.25">
      <c r="A61" s="215" t="s">
        <v>312</v>
      </c>
      <c r="B61" s="215"/>
      <c r="C61" s="292"/>
      <c r="D61" s="292"/>
      <c r="E61" s="292"/>
      <c r="G61" s="268" t="s">
        <v>307</v>
      </c>
    </row>
    <row r="62" spans="1:8" ht="11.25">
      <c r="A62" s="279"/>
      <c r="B62" s="279"/>
      <c r="C62" s="227"/>
      <c r="H62" s="7"/>
    </row>
    <row r="63" spans="1:8" ht="27.75" customHeight="1">
      <c r="A63" s="226" t="s">
        <v>45</v>
      </c>
      <c r="B63" s="225" t="s">
        <v>46</v>
      </c>
      <c r="C63" s="291" t="s">
        <v>47</v>
      </c>
      <c r="D63" s="291" t="s">
        <v>48</v>
      </c>
      <c r="E63" s="291" t="s">
        <v>49</v>
      </c>
      <c r="F63" s="290" t="s">
        <v>306</v>
      </c>
      <c r="G63" s="290" t="s">
        <v>305</v>
      </c>
      <c r="H63" s="290" t="s">
        <v>304</v>
      </c>
    </row>
    <row r="64" spans="1:8" ht="11.25">
      <c r="A64" s="221" t="s">
        <v>621</v>
      </c>
      <c r="B64" s="262" t="s">
        <v>621</v>
      </c>
      <c r="C64" s="220"/>
      <c r="D64" s="263"/>
      <c r="E64" s="263"/>
      <c r="F64" s="262"/>
      <c r="G64" s="262"/>
      <c r="H64" s="262"/>
    </row>
    <row r="65" spans="1:8" ht="11.25">
      <c r="A65" s="221"/>
      <c r="B65" s="262"/>
      <c r="C65" s="220"/>
      <c r="D65" s="263"/>
      <c r="E65" s="263"/>
      <c r="F65" s="262"/>
      <c r="G65" s="262"/>
      <c r="H65" s="262"/>
    </row>
    <row r="66" spans="1:8" ht="11.25">
      <c r="A66" s="221"/>
      <c r="B66" s="262"/>
      <c r="C66" s="220"/>
      <c r="D66" s="263"/>
      <c r="E66" s="263"/>
      <c r="F66" s="262"/>
      <c r="G66" s="262"/>
      <c r="H66" s="262"/>
    </row>
    <row r="67" spans="1:8" ht="11.25">
      <c r="A67" s="221"/>
      <c r="B67" s="262"/>
      <c r="C67" s="220"/>
      <c r="D67" s="263"/>
      <c r="E67" s="263"/>
      <c r="F67" s="262"/>
      <c r="G67" s="262"/>
      <c r="H67" s="262"/>
    </row>
    <row r="68" spans="1:8" ht="11.25">
      <c r="A68" s="62"/>
      <c r="B68" s="62" t="s">
        <v>311</v>
      </c>
      <c r="C68" s="242">
        <f>SUM(C64:C67)</f>
        <v>0</v>
      </c>
      <c r="D68" s="242">
        <f>SUM(D64:D67)</f>
        <v>0</v>
      </c>
      <c r="E68" s="242">
        <f>SUM(E64:E67)</f>
        <v>0</v>
      </c>
      <c r="F68" s="242"/>
      <c r="G68" s="242"/>
      <c r="H68" s="242"/>
    </row>
    <row r="71" spans="1:7" ht="11.25">
      <c r="A71" s="215" t="s">
        <v>310</v>
      </c>
      <c r="B71" s="215"/>
      <c r="C71" s="292"/>
      <c r="D71" s="292"/>
      <c r="E71" s="292"/>
      <c r="G71" s="268" t="s">
        <v>307</v>
      </c>
    </row>
    <row r="72" spans="1:3" ht="11.25">
      <c r="A72" s="279"/>
      <c r="B72" s="279"/>
      <c r="C72" s="227"/>
    </row>
    <row r="73" spans="1:8" ht="27.75" customHeight="1">
      <c r="A73" s="226" t="s">
        <v>45</v>
      </c>
      <c r="B73" s="225" t="s">
        <v>46</v>
      </c>
      <c r="C73" s="291" t="s">
        <v>47</v>
      </c>
      <c r="D73" s="291" t="s">
        <v>48</v>
      </c>
      <c r="E73" s="291" t="s">
        <v>49</v>
      </c>
      <c r="F73" s="290" t="s">
        <v>306</v>
      </c>
      <c r="G73" s="290" t="s">
        <v>305</v>
      </c>
      <c r="H73" s="290" t="s">
        <v>304</v>
      </c>
    </row>
    <row r="74" spans="1:8" ht="11.25">
      <c r="A74" s="221" t="s">
        <v>711</v>
      </c>
      <c r="B74" s="262" t="s">
        <v>662</v>
      </c>
      <c r="C74" s="220">
        <v>-204703.77</v>
      </c>
      <c r="D74" s="263">
        <v>-204703.77</v>
      </c>
      <c r="E74" s="263">
        <v>0</v>
      </c>
      <c r="F74" s="262"/>
      <c r="G74" s="262"/>
      <c r="H74" s="262"/>
    </row>
    <row r="75" spans="1:8" ht="11.25">
      <c r="A75" s="221" t="s">
        <v>712</v>
      </c>
      <c r="B75" s="262" t="s">
        <v>664</v>
      </c>
      <c r="C75" s="220">
        <v>-53500.08</v>
      </c>
      <c r="D75" s="263">
        <v>-53500.08</v>
      </c>
      <c r="E75" s="263">
        <v>0</v>
      </c>
      <c r="F75" s="262"/>
      <c r="G75" s="262"/>
      <c r="H75" s="262"/>
    </row>
    <row r="76" spans="1:8" ht="11.25">
      <c r="A76" s="221" t="s">
        <v>713</v>
      </c>
      <c r="B76" s="262" t="s">
        <v>666</v>
      </c>
      <c r="C76" s="220">
        <v>-1997900.46</v>
      </c>
      <c r="D76" s="263">
        <v>-1997900.46</v>
      </c>
      <c r="E76" s="263">
        <v>0</v>
      </c>
      <c r="F76" s="262"/>
      <c r="G76" s="262"/>
      <c r="H76" s="262"/>
    </row>
    <row r="77" spans="1:8" ht="11.25">
      <c r="A77" s="221" t="s">
        <v>714</v>
      </c>
      <c r="B77" s="262" t="s">
        <v>668</v>
      </c>
      <c r="C77" s="220">
        <v>-73445.38</v>
      </c>
      <c r="D77" s="263">
        <v>-73445.38</v>
      </c>
      <c r="E77" s="263">
        <v>0</v>
      </c>
      <c r="F77" s="262"/>
      <c r="G77" s="262"/>
      <c r="H77" s="262"/>
    </row>
    <row r="78" spans="1:8" ht="11.25">
      <c r="A78" s="221" t="s">
        <v>715</v>
      </c>
      <c r="B78" s="262" t="s">
        <v>672</v>
      </c>
      <c r="C78" s="220">
        <v>-24540.71</v>
      </c>
      <c r="D78" s="263">
        <v>-24540.71</v>
      </c>
      <c r="E78" s="263">
        <v>0</v>
      </c>
      <c r="F78" s="262"/>
      <c r="G78" s="262"/>
      <c r="H78" s="262"/>
    </row>
    <row r="79" spans="1:8" ht="11.25">
      <c r="A79" s="221" t="s">
        <v>716</v>
      </c>
      <c r="B79" s="262" t="s">
        <v>676</v>
      </c>
      <c r="C79" s="220">
        <v>-71569.5</v>
      </c>
      <c r="D79" s="263">
        <v>-71569.5</v>
      </c>
      <c r="E79" s="263">
        <v>0</v>
      </c>
      <c r="F79" s="262"/>
      <c r="G79" s="262"/>
      <c r="H79" s="262"/>
    </row>
    <row r="80" spans="1:8" ht="11.25">
      <c r="A80" s="221" t="s">
        <v>717</v>
      </c>
      <c r="B80" s="262" t="s">
        <v>678</v>
      </c>
      <c r="C80" s="220">
        <v>-2474.67</v>
      </c>
      <c r="D80" s="263">
        <v>-2474.67</v>
      </c>
      <c r="E80" s="263">
        <v>0</v>
      </c>
      <c r="F80" s="262"/>
      <c r="G80" s="262"/>
      <c r="H80" s="262"/>
    </row>
    <row r="81" spans="1:8" ht="11.25">
      <c r="A81" s="221" t="s">
        <v>718</v>
      </c>
      <c r="B81" s="262" t="s">
        <v>680</v>
      </c>
      <c r="C81" s="220">
        <v>-30534.49</v>
      </c>
      <c r="D81" s="263">
        <v>-30534.49</v>
      </c>
      <c r="E81" s="263">
        <v>0</v>
      </c>
      <c r="F81" s="262"/>
      <c r="G81" s="262"/>
      <c r="H81" s="262"/>
    </row>
    <row r="82" spans="1:8" ht="11.25">
      <c r="A82" s="221" t="s">
        <v>719</v>
      </c>
      <c r="B82" s="262" t="s">
        <v>682</v>
      </c>
      <c r="C82" s="220">
        <v>-2102.5</v>
      </c>
      <c r="D82" s="263">
        <v>-2102.5</v>
      </c>
      <c r="E82" s="263">
        <v>0</v>
      </c>
      <c r="F82" s="262"/>
      <c r="G82" s="262"/>
      <c r="H82" s="262"/>
    </row>
    <row r="83" spans="1:8" ht="11.25">
      <c r="A83" s="221" t="s">
        <v>720</v>
      </c>
      <c r="B83" s="262" t="s">
        <v>684</v>
      </c>
      <c r="C83" s="220">
        <v>-13314359.38</v>
      </c>
      <c r="D83" s="263">
        <v>-13314359.38</v>
      </c>
      <c r="E83" s="263">
        <v>0</v>
      </c>
      <c r="F83" s="262"/>
      <c r="G83" s="262"/>
      <c r="H83" s="262"/>
    </row>
    <row r="84" spans="1:8" ht="11.25">
      <c r="A84" s="221" t="s">
        <v>721</v>
      </c>
      <c r="B84" s="262" t="s">
        <v>686</v>
      </c>
      <c r="C84" s="220">
        <v>-479496.95</v>
      </c>
      <c r="D84" s="263">
        <v>-479496.95</v>
      </c>
      <c r="E84" s="263">
        <v>0</v>
      </c>
      <c r="F84" s="262"/>
      <c r="G84" s="262"/>
      <c r="H84" s="262"/>
    </row>
    <row r="85" spans="1:8" ht="11.25">
      <c r="A85" s="221" t="s">
        <v>722</v>
      </c>
      <c r="B85" s="262" t="s">
        <v>688</v>
      </c>
      <c r="C85" s="220">
        <v>-933074.69</v>
      </c>
      <c r="D85" s="263">
        <v>-933074.69</v>
      </c>
      <c r="E85" s="263">
        <v>0</v>
      </c>
      <c r="F85" s="262"/>
      <c r="G85" s="262"/>
      <c r="H85" s="262"/>
    </row>
    <row r="86" spans="1:8" ht="11.25">
      <c r="A86" s="221" t="s">
        <v>723</v>
      </c>
      <c r="B86" s="262" t="s">
        <v>690</v>
      </c>
      <c r="C86" s="220">
        <v>-101159.66</v>
      </c>
      <c r="D86" s="263">
        <v>-101159.66</v>
      </c>
      <c r="E86" s="263">
        <v>0</v>
      </c>
      <c r="F86" s="262"/>
      <c r="G86" s="262"/>
      <c r="H86" s="262"/>
    </row>
    <row r="87" spans="1:8" ht="11.25">
      <c r="A87" s="221" t="s">
        <v>724</v>
      </c>
      <c r="B87" s="262" t="s">
        <v>694</v>
      </c>
      <c r="C87" s="220">
        <v>-11372.33</v>
      </c>
      <c r="D87" s="263">
        <v>-11372.33</v>
      </c>
      <c r="E87" s="263">
        <v>0</v>
      </c>
      <c r="F87" s="262"/>
      <c r="G87" s="262"/>
      <c r="H87" s="262"/>
    </row>
    <row r="88" spans="1:8" ht="11.25">
      <c r="A88" s="221" t="s">
        <v>725</v>
      </c>
      <c r="B88" s="262" t="s">
        <v>696</v>
      </c>
      <c r="C88" s="220">
        <v>-49609.17</v>
      </c>
      <c r="D88" s="263">
        <v>-49609.17</v>
      </c>
      <c r="E88" s="263">
        <v>0</v>
      </c>
      <c r="F88" s="262"/>
      <c r="G88" s="262"/>
      <c r="H88" s="262"/>
    </row>
    <row r="89" spans="1:8" ht="11.25">
      <c r="A89" s="221" t="s">
        <v>726</v>
      </c>
      <c r="B89" s="262" t="s">
        <v>698</v>
      </c>
      <c r="C89" s="220">
        <v>-16077.47</v>
      </c>
      <c r="D89" s="263">
        <v>-16077.47</v>
      </c>
      <c r="E89" s="263">
        <v>0</v>
      </c>
      <c r="F89" s="262"/>
      <c r="G89" s="262"/>
      <c r="H89" s="262"/>
    </row>
    <row r="90" spans="1:8" ht="11.25">
      <c r="A90" s="221" t="s">
        <v>727</v>
      </c>
      <c r="B90" s="262" t="s">
        <v>700</v>
      </c>
      <c r="C90" s="220">
        <v>-793879.28</v>
      </c>
      <c r="D90" s="263">
        <v>-793879.28</v>
      </c>
      <c r="E90" s="263">
        <v>0</v>
      </c>
      <c r="F90" s="262"/>
      <c r="G90" s="262"/>
      <c r="H90" s="262"/>
    </row>
    <row r="91" spans="1:8" ht="11.25">
      <c r="A91" s="221" t="s">
        <v>728</v>
      </c>
      <c r="B91" s="262" t="s">
        <v>702</v>
      </c>
      <c r="C91" s="220">
        <v>-399.34</v>
      </c>
      <c r="D91" s="263">
        <v>-399.34</v>
      </c>
      <c r="E91" s="263">
        <v>0</v>
      </c>
      <c r="F91" s="262"/>
      <c r="G91" s="262"/>
      <c r="H91" s="262"/>
    </row>
    <row r="92" spans="1:8" ht="11.25">
      <c r="A92" s="221" t="s">
        <v>729</v>
      </c>
      <c r="B92" s="262" t="s">
        <v>706</v>
      </c>
      <c r="C92" s="220">
        <v>-3990</v>
      </c>
      <c r="D92" s="263">
        <v>-3990</v>
      </c>
      <c r="E92" s="263">
        <v>0</v>
      </c>
      <c r="F92" s="262"/>
      <c r="G92" s="262"/>
      <c r="H92" s="262"/>
    </row>
    <row r="93" spans="1:8" ht="11.25">
      <c r="A93" s="221" t="s">
        <v>730</v>
      </c>
      <c r="B93" s="262" t="s">
        <v>708</v>
      </c>
      <c r="C93" s="220">
        <v>-303638.15</v>
      </c>
      <c r="D93" s="263">
        <v>-303638.15</v>
      </c>
      <c r="E93" s="263">
        <v>0</v>
      </c>
      <c r="F93" s="262"/>
      <c r="G93" s="262"/>
      <c r="H93" s="262"/>
    </row>
    <row r="94" spans="1:8" ht="11.25">
      <c r="A94" s="221" t="s">
        <v>731</v>
      </c>
      <c r="B94" s="262" t="s">
        <v>710</v>
      </c>
      <c r="C94" s="220">
        <v>-5941.66</v>
      </c>
      <c r="D94" s="263">
        <v>-5941.66</v>
      </c>
      <c r="E94" s="263">
        <v>0</v>
      </c>
      <c r="F94" s="262"/>
      <c r="G94" s="262"/>
      <c r="H94" s="262"/>
    </row>
    <row r="95" spans="1:8" ht="11.25">
      <c r="A95" s="221"/>
      <c r="B95" s="262"/>
      <c r="C95" s="220"/>
      <c r="D95" s="263"/>
      <c r="E95" s="263"/>
      <c r="F95" s="262"/>
      <c r="G95" s="262"/>
      <c r="H95" s="262"/>
    </row>
    <row r="96" spans="1:8" ht="11.25">
      <c r="A96" s="62"/>
      <c r="B96" s="62" t="s">
        <v>309</v>
      </c>
      <c r="C96" s="242">
        <f>SUM(C74:C95)</f>
        <v>-18473769.64</v>
      </c>
      <c r="D96" s="242">
        <f>SUM(D74:D95)</f>
        <v>-18473769.64</v>
      </c>
      <c r="E96" s="242">
        <f>SUM(E74:E95)</f>
        <v>0</v>
      </c>
      <c r="F96" s="242"/>
      <c r="G96" s="242"/>
      <c r="H96" s="242"/>
    </row>
    <row r="99" spans="1:7" ht="11.25">
      <c r="A99" s="215" t="s">
        <v>308</v>
      </c>
      <c r="B99" s="215"/>
      <c r="C99" s="292"/>
      <c r="D99" s="292"/>
      <c r="E99" s="292"/>
      <c r="G99" s="268" t="s">
        <v>307</v>
      </c>
    </row>
    <row r="100" spans="1:3" ht="11.25">
      <c r="A100" s="279"/>
      <c r="B100" s="279"/>
      <c r="C100" s="227"/>
    </row>
    <row r="101" spans="1:8" ht="27.75" customHeight="1">
      <c r="A101" s="226" t="s">
        <v>45</v>
      </c>
      <c r="B101" s="225" t="s">
        <v>46</v>
      </c>
      <c r="C101" s="291" t="s">
        <v>47</v>
      </c>
      <c r="D101" s="291" t="s">
        <v>48</v>
      </c>
      <c r="E101" s="291" t="s">
        <v>49</v>
      </c>
      <c r="F101" s="290" t="s">
        <v>306</v>
      </c>
      <c r="G101" s="290" t="s">
        <v>305</v>
      </c>
      <c r="H101" s="290" t="s">
        <v>304</v>
      </c>
    </row>
    <row r="102" spans="1:8" ht="11.25">
      <c r="A102" s="221" t="s">
        <v>621</v>
      </c>
      <c r="B102" s="262" t="s">
        <v>621</v>
      </c>
      <c r="C102" s="220"/>
      <c r="D102" s="263"/>
      <c r="E102" s="263"/>
      <c r="F102" s="262"/>
      <c r="G102" s="262"/>
      <c r="H102" s="262"/>
    </row>
    <row r="103" spans="1:8" ht="11.25">
      <c r="A103" s="221"/>
      <c r="B103" s="262"/>
      <c r="C103" s="220"/>
      <c r="D103" s="263"/>
      <c r="E103" s="263"/>
      <c r="F103" s="262"/>
      <c r="G103" s="262"/>
      <c r="H103" s="262"/>
    </row>
    <row r="104" spans="1:8" ht="11.25">
      <c r="A104" s="221"/>
      <c r="B104" s="262"/>
      <c r="C104" s="220"/>
      <c r="D104" s="263"/>
      <c r="E104" s="263"/>
      <c r="F104" s="262"/>
      <c r="G104" s="262"/>
      <c r="H104" s="262"/>
    </row>
    <row r="105" spans="1:8" ht="11.25">
      <c r="A105" s="221"/>
      <c r="B105" s="262"/>
      <c r="C105" s="220"/>
      <c r="D105" s="263"/>
      <c r="E105" s="263"/>
      <c r="F105" s="262"/>
      <c r="G105" s="262"/>
      <c r="H105" s="262"/>
    </row>
    <row r="106" spans="1:8" ht="11.25">
      <c r="A106" s="62"/>
      <c r="B106" s="62" t="s">
        <v>303</v>
      </c>
      <c r="C106" s="242">
        <f>SUM(C102:C105)</f>
        <v>0</v>
      </c>
      <c r="D106" s="242">
        <f>SUM(D102:D105)</f>
        <v>0</v>
      </c>
      <c r="E106" s="242">
        <f>SUM(E102:E105)</f>
        <v>0</v>
      </c>
      <c r="F106" s="242"/>
      <c r="G106" s="242"/>
      <c r="H106" s="242"/>
    </row>
  </sheetData>
  <sheetProtection/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31" sqref="B3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7" t="s">
        <v>143</v>
      </c>
      <c r="B2" s="488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J13" sqref="J13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7"/>
      <c r="D1" s="247"/>
      <c r="E1" s="247"/>
      <c r="F1" s="5"/>
    </row>
    <row r="2" spans="1:5" ht="11.25" customHeight="1">
      <c r="A2" s="3" t="s">
        <v>139</v>
      </c>
      <c r="B2" s="3"/>
      <c r="C2" s="247"/>
      <c r="D2" s="247"/>
      <c r="E2" s="247"/>
    </row>
    <row r="3" spans="1:5" ht="11.25" customHeight="1">
      <c r="A3" s="3"/>
      <c r="B3" s="3"/>
      <c r="C3" s="247"/>
      <c r="D3" s="247"/>
      <c r="E3" s="247"/>
    </row>
    <row r="4" ht="11.25" customHeight="1"/>
    <row r="5" spans="1:6" ht="11.25" customHeight="1">
      <c r="A5" s="309" t="s">
        <v>326</v>
      </c>
      <c r="B5" s="309"/>
      <c r="C5" s="306"/>
      <c r="D5" s="306"/>
      <c r="E5" s="306"/>
      <c r="F5" s="188" t="s">
        <v>323</v>
      </c>
    </row>
    <row r="6" spans="1:5" s="8" customFormat="1" ht="11.25">
      <c r="A6" s="17"/>
      <c r="B6" s="17"/>
      <c r="C6" s="306"/>
      <c r="D6" s="306"/>
      <c r="E6" s="306"/>
    </row>
    <row r="7" spans="1:6" ht="15" customHeight="1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306</v>
      </c>
    </row>
    <row r="8" spans="1:6" ht="11.25">
      <c r="A8" s="283">
        <v>125105911</v>
      </c>
      <c r="B8" s="283" t="s">
        <v>732</v>
      </c>
      <c r="C8" s="220">
        <v>23661.91</v>
      </c>
      <c r="D8" s="302">
        <v>78877.91</v>
      </c>
      <c r="E8" s="302">
        <v>55216</v>
      </c>
      <c r="F8" s="301"/>
    </row>
    <row r="9" spans="1:6" ht="11.25">
      <c r="A9" s="283">
        <v>125415971</v>
      </c>
      <c r="B9" s="283" t="s">
        <v>733</v>
      </c>
      <c r="C9" s="220">
        <v>30940</v>
      </c>
      <c r="D9" s="302">
        <v>30940</v>
      </c>
      <c r="E9" s="302">
        <v>0</v>
      </c>
      <c r="F9" s="301"/>
    </row>
    <row r="10" spans="1:6" ht="11.25">
      <c r="A10" s="283"/>
      <c r="B10" s="283"/>
      <c r="C10" s="220"/>
      <c r="D10" s="302"/>
      <c r="E10" s="302"/>
      <c r="F10" s="301"/>
    </row>
    <row r="11" spans="1:6" ht="11.25">
      <c r="A11" s="283"/>
      <c r="B11" s="283"/>
      <c r="C11" s="220"/>
      <c r="D11" s="302"/>
      <c r="E11" s="302"/>
      <c r="F11" s="301"/>
    </row>
    <row r="12" spans="1:6" ht="11.25">
      <c r="A12" s="283"/>
      <c r="B12" s="283"/>
      <c r="C12" s="220"/>
      <c r="D12" s="302"/>
      <c r="E12" s="302"/>
      <c r="F12" s="301"/>
    </row>
    <row r="13" spans="1:6" ht="11.25">
      <c r="A13" s="62"/>
      <c r="B13" s="62" t="s">
        <v>325</v>
      </c>
      <c r="C13" s="242">
        <f>SUM(C8:C12)</f>
        <v>54601.91</v>
      </c>
      <c r="D13" s="242">
        <f>SUM(D8:D12)</f>
        <v>109817.91</v>
      </c>
      <c r="E13" s="242">
        <f>SUM(E8:E12)</f>
        <v>55216</v>
      </c>
      <c r="F13" s="62"/>
    </row>
    <row r="14" spans="1:6" ht="11.25">
      <c r="A14" s="60"/>
      <c r="B14" s="60"/>
      <c r="C14" s="229"/>
      <c r="D14" s="229"/>
      <c r="E14" s="229"/>
      <c r="F14" s="60"/>
    </row>
    <row r="15" spans="1:6" ht="11.25">
      <c r="A15" s="60"/>
      <c r="B15" s="60"/>
      <c r="C15" s="229"/>
      <c r="D15" s="229"/>
      <c r="E15" s="229"/>
      <c r="F15" s="60"/>
    </row>
    <row r="16" spans="1:6" ht="11.25" customHeight="1">
      <c r="A16" s="308" t="s">
        <v>324</v>
      </c>
      <c r="B16" s="307"/>
      <c r="C16" s="306"/>
      <c r="D16" s="306"/>
      <c r="E16" s="306"/>
      <c r="F16" s="188" t="s">
        <v>323</v>
      </c>
    </row>
    <row r="17" spans="1:5" ht="11.25">
      <c r="A17" s="286"/>
      <c r="B17" s="286"/>
      <c r="C17" s="287"/>
      <c r="D17" s="287"/>
      <c r="E17" s="287"/>
    </row>
    <row r="18" spans="1:6" ht="15" customHeight="1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306</v>
      </c>
    </row>
    <row r="19" spans="1:6" ht="11.25" customHeight="1">
      <c r="A19" s="221" t="s">
        <v>734</v>
      </c>
      <c r="B19" s="283" t="s">
        <v>735</v>
      </c>
      <c r="C19" s="220">
        <v>-6466.39</v>
      </c>
      <c r="D19" s="220">
        <v>-6466.39</v>
      </c>
      <c r="E19" s="220">
        <v>0</v>
      </c>
      <c r="F19" s="301"/>
    </row>
    <row r="20" spans="1:6" ht="11.25" customHeight="1">
      <c r="A20" s="221"/>
      <c r="B20" s="283"/>
      <c r="C20" s="220"/>
      <c r="D20" s="220"/>
      <c r="E20" s="220"/>
      <c r="F20" s="301"/>
    </row>
    <row r="21" spans="1:6" ht="11.25">
      <c r="A21" s="221"/>
      <c r="B21" s="283"/>
      <c r="C21" s="220"/>
      <c r="D21" s="220"/>
      <c r="E21" s="220"/>
      <c r="F21" s="301"/>
    </row>
    <row r="22" spans="1:6" ht="11.25">
      <c r="A22" s="62"/>
      <c r="B22" s="62" t="s">
        <v>322</v>
      </c>
      <c r="C22" s="242">
        <f>SUM(C19:C21)</f>
        <v>-6466.39</v>
      </c>
      <c r="D22" s="242">
        <f>SUM(D19:D21)</f>
        <v>-6466.39</v>
      </c>
      <c r="E22" s="242">
        <f>SUM(E19:E21)</f>
        <v>0</v>
      </c>
      <c r="F22" s="62"/>
    </row>
    <row r="23" spans="1:6" ht="11.25">
      <c r="A23" s="60"/>
      <c r="B23" s="60"/>
      <c r="C23" s="229"/>
      <c r="D23" s="229"/>
      <c r="E23" s="229"/>
      <c r="F23" s="60"/>
    </row>
    <row r="24" spans="1:6" ht="11.25">
      <c r="A24" s="60"/>
      <c r="B24" s="60"/>
      <c r="C24" s="229"/>
      <c r="D24" s="229"/>
      <c r="E24" s="229"/>
      <c r="F24" s="60"/>
    </row>
    <row r="25" spans="1:6" ht="11.25" customHeight="1">
      <c r="A25" s="305" t="s">
        <v>321</v>
      </c>
      <c r="B25" s="304"/>
      <c r="C25" s="303"/>
      <c r="D25" s="303"/>
      <c r="E25" s="292"/>
      <c r="F25" s="268" t="s">
        <v>320</v>
      </c>
    </row>
    <row r="26" spans="1:3" ht="11.25">
      <c r="A26" s="279"/>
      <c r="B26" s="279"/>
      <c r="C26" s="227"/>
    </row>
    <row r="27" spans="1:6" ht="15" customHeight="1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306</v>
      </c>
    </row>
    <row r="28" spans="1:6" ht="11.25">
      <c r="A28" s="283">
        <v>127106321</v>
      </c>
      <c r="B28" s="283" t="s">
        <v>736</v>
      </c>
      <c r="C28" s="220">
        <v>442478.7</v>
      </c>
      <c r="D28" s="302">
        <v>442478.7</v>
      </c>
      <c r="E28" s="302">
        <v>0</v>
      </c>
      <c r="F28" s="301"/>
    </row>
    <row r="29" spans="1:6" ht="11.25">
      <c r="A29" s="283"/>
      <c r="B29" s="283"/>
      <c r="C29" s="220"/>
      <c r="D29" s="302"/>
      <c r="E29" s="302"/>
      <c r="F29" s="301"/>
    </row>
    <row r="30" spans="1:6" ht="11.25">
      <c r="A30" s="283"/>
      <c r="B30" s="283"/>
      <c r="C30" s="220"/>
      <c r="D30" s="302"/>
      <c r="E30" s="302"/>
      <c r="F30" s="301"/>
    </row>
    <row r="31" spans="1:6" ht="11.25">
      <c r="A31" s="283"/>
      <c r="B31" s="283"/>
      <c r="C31" s="220"/>
      <c r="D31" s="302"/>
      <c r="E31" s="302"/>
      <c r="F31" s="301"/>
    </row>
    <row r="32" spans="1:6" ht="11.25">
      <c r="A32" s="283"/>
      <c r="B32" s="283"/>
      <c r="C32" s="220"/>
      <c r="D32" s="302"/>
      <c r="E32" s="302"/>
      <c r="F32" s="301"/>
    </row>
    <row r="33" spans="1:6" ht="11.25">
      <c r="A33" s="283"/>
      <c r="B33" s="283"/>
      <c r="C33" s="220"/>
      <c r="D33" s="302"/>
      <c r="E33" s="302"/>
      <c r="F33" s="301"/>
    </row>
    <row r="34" spans="1:6" ht="11.25">
      <c r="A34" s="300"/>
      <c r="B34" s="300" t="s">
        <v>319</v>
      </c>
      <c r="C34" s="299">
        <f>SUM(C28:C33)</f>
        <v>442478.7</v>
      </c>
      <c r="D34" s="299">
        <f>SUM(D28:D33)</f>
        <v>442478.7</v>
      </c>
      <c r="E34" s="299">
        <f>SUM(E28:E33)</f>
        <v>0</v>
      </c>
      <c r="F34" s="299"/>
    </row>
    <row r="35" spans="1:6" ht="11.25">
      <c r="A35" s="298"/>
      <c r="B35" s="296"/>
      <c r="C35" s="297"/>
      <c r="D35" s="297"/>
      <c r="E35" s="297"/>
      <c r="F35" s="296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7" t="s">
        <v>143</v>
      </c>
      <c r="B2" s="488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K36" sqref="K36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88" t="s">
        <v>50</v>
      </c>
    </row>
    <row r="6" spans="1:17" ht="11.25">
      <c r="A6" s="18" t="s">
        <v>621</v>
      </c>
      <c r="B6" s="18" t="s">
        <v>621</v>
      </c>
      <c r="J6" s="497"/>
      <c r="K6" s="497"/>
      <c r="L6" s="497"/>
      <c r="M6" s="497"/>
      <c r="N6" s="497"/>
      <c r="O6" s="497"/>
      <c r="P6" s="497"/>
      <c r="Q6" s="497"/>
    </row>
    <row r="7" ht="11.25">
      <c r="A7" s="3" t="s">
        <v>52</v>
      </c>
    </row>
    <row r="8" spans="1:8" ht="52.5" customHeight="1">
      <c r="A8" s="498" t="s">
        <v>53</v>
      </c>
      <c r="B8" s="498"/>
      <c r="C8" s="498"/>
      <c r="D8" s="498"/>
      <c r="E8" s="498"/>
      <c r="F8" s="498"/>
      <c r="G8" s="498"/>
      <c r="H8" s="498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90" zoomScalePageLayoutView="0" workbookViewId="0" topLeftCell="A1">
      <selection activeCell="I28" sqref="I2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7"/>
      <c r="D1" s="239"/>
      <c r="E1" s="4"/>
      <c r="F1" s="5"/>
    </row>
    <row r="2" spans="1:5" s="89" customFormat="1" ht="11.25">
      <c r="A2" s="3" t="s">
        <v>139</v>
      </c>
      <c r="B2" s="3"/>
      <c r="C2" s="247"/>
      <c r="D2" s="239"/>
      <c r="E2" s="4"/>
    </row>
    <row r="3" spans="3:5" s="89" customFormat="1" ht="11.25">
      <c r="C3" s="7"/>
      <c r="D3" s="239"/>
      <c r="E3" s="4"/>
    </row>
    <row r="4" spans="3:5" s="89" customFormat="1" ht="11.25">
      <c r="C4" s="7"/>
      <c r="D4" s="239"/>
      <c r="E4" s="4"/>
    </row>
    <row r="5" spans="1:5" s="89" customFormat="1" ht="11.25" customHeight="1">
      <c r="A5" s="215" t="s">
        <v>249</v>
      </c>
      <c r="B5" s="228"/>
      <c r="C5" s="7"/>
      <c r="D5" s="247"/>
      <c r="E5" s="188" t="s">
        <v>242</v>
      </c>
    </row>
    <row r="6" spans="1:6" s="89" customFormat="1" ht="11.25">
      <c r="A6" s="249"/>
      <c r="B6" s="249"/>
      <c r="C6" s="248"/>
      <c r="D6" s="3"/>
      <c r="E6" s="247"/>
      <c r="F6" s="3"/>
    </row>
    <row r="7" spans="1:5" ht="15" customHeight="1">
      <c r="A7" s="226" t="s">
        <v>45</v>
      </c>
      <c r="B7" s="225" t="s">
        <v>46</v>
      </c>
      <c r="C7" s="223" t="s">
        <v>241</v>
      </c>
      <c r="D7" s="224" t="s">
        <v>240</v>
      </c>
      <c r="E7" s="223" t="s">
        <v>239</v>
      </c>
    </row>
    <row r="8" spans="1:5" ht="11.25" customHeight="1">
      <c r="A8" s="221" t="s">
        <v>516</v>
      </c>
      <c r="B8" s="221" t="s">
        <v>517</v>
      </c>
      <c r="C8" s="220">
        <v>2418961.73</v>
      </c>
      <c r="D8" s="245"/>
      <c r="E8" s="220"/>
    </row>
    <row r="9" spans="1:5" ht="11.25" customHeight="1">
      <c r="A9" s="221" t="s">
        <v>518</v>
      </c>
      <c r="B9" s="221" t="s">
        <v>519</v>
      </c>
      <c r="C9" s="220">
        <v>6089530.97</v>
      </c>
      <c r="D9" s="245"/>
      <c r="E9" s="220"/>
    </row>
    <row r="10" spans="1:5" ht="11.25" customHeight="1">
      <c r="A10" s="221" t="s">
        <v>520</v>
      </c>
      <c r="B10" s="221" t="s">
        <v>521</v>
      </c>
      <c r="C10" s="220">
        <v>837410.35</v>
      </c>
      <c r="D10" s="245"/>
      <c r="E10" s="220"/>
    </row>
    <row r="11" spans="1:5" ht="11.25" customHeight="1">
      <c r="A11" s="221" t="s">
        <v>522</v>
      </c>
      <c r="B11" s="221" t="s">
        <v>523</v>
      </c>
      <c r="C11" s="220">
        <v>1141768.08</v>
      </c>
      <c r="D11" s="245"/>
      <c r="E11" s="220"/>
    </row>
    <row r="12" spans="1:5" ht="11.25" customHeight="1">
      <c r="A12" s="221" t="s">
        <v>524</v>
      </c>
      <c r="B12" s="221" t="s">
        <v>525</v>
      </c>
      <c r="C12" s="220">
        <v>530871.23</v>
      </c>
      <c r="D12" s="245"/>
      <c r="E12" s="220"/>
    </row>
    <row r="13" spans="1:5" ht="11.25" customHeight="1">
      <c r="A13" s="221" t="s">
        <v>526</v>
      </c>
      <c r="B13" s="221" t="s">
        <v>527</v>
      </c>
      <c r="C13" s="220">
        <v>7216346.82</v>
      </c>
      <c r="D13" s="245"/>
      <c r="E13" s="220"/>
    </row>
    <row r="14" spans="1:5" ht="11.25" customHeight="1">
      <c r="A14" s="221" t="s">
        <v>528</v>
      </c>
      <c r="B14" s="221" t="s">
        <v>529</v>
      </c>
      <c r="C14" s="220">
        <v>5288493.02</v>
      </c>
      <c r="D14" s="245"/>
      <c r="E14" s="220"/>
    </row>
    <row r="15" spans="1:5" ht="11.25" customHeight="1">
      <c r="A15" s="221" t="s">
        <v>530</v>
      </c>
      <c r="B15" s="221" t="s">
        <v>531</v>
      </c>
      <c r="C15" s="220">
        <v>2053236.83</v>
      </c>
      <c r="D15" s="245"/>
      <c r="E15" s="220"/>
    </row>
    <row r="16" spans="1:5" ht="11.25" customHeight="1">
      <c r="A16" s="221" t="s">
        <v>532</v>
      </c>
      <c r="B16" s="221" t="s">
        <v>533</v>
      </c>
      <c r="C16" s="220">
        <v>18170970.63</v>
      </c>
      <c r="D16" s="245"/>
      <c r="E16" s="220"/>
    </row>
    <row r="17" spans="1:5" ht="11.25" customHeight="1">
      <c r="A17" s="221" t="s">
        <v>534</v>
      </c>
      <c r="B17" s="221" t="s">
        <v>535</v>
      </c>
      <c r="C17" s="220">
        <v>919922.89</v>
      </c>
      <c r="D17" s="245"/>
      <c r="E17" s="220"/>
    </row>
    <row r="18" spans="1:5" ht="11.25">
      <c r="A18" s="221" t="s">
        <v>536</v>
      </c>
      <c r="B18" s="221" t="s">
        <v>537</v>
      </c>
      <c r="C18" s="220">
        <v>13030927.72</v>
      </c>
      <c r="D18" s="245"/>
      <c r="E18" s="220"/>
    </row>
    <row r="19" spans="1:5" ht="11.25">
      <c r="A19" s="221" t="s">
        <v>538</v>
      </c>
      <c r="B19" s="221" t="s">
        <v>539</v>
      </c>
      <c r="C19" s="220">
        <v>1509446.25</v>
      </c>
      <c r="D19" s="245"/>
      <c r="E19" s="220"/>
    </row>
    <row r="20" spans="1:5" ht="11.25">
      <c r="A20" s="221" t="s">
        <v>540</v>
      </c>
      <c r="B20" s="221" t="s">
        <v>541</v>
      </c>
      <c r="C20" s="220">
        <v>18733731.98</v>
      </c>
      <c r="D20" s="245"/>
      <c r="E20" s="220"/>
    </row>
    <row r="21" spans="1:5" ht="11.25">
      <c r="A21" s="221" t="s">
        <v>542</v>
      </c>
      <c r="B21" s="221" t="s">
        <v>543</v>
      </c>
      <c r="C21" s="220">
        <v>501320.13</v>
      </c>
      <c r="D21" s="245"/>
      <c r="E21" s="220"/>
    </row>
    <row r="22" spans="1:5" ht="11.25">
      <c r="A22" s="221" t="s">
        <v>544</v>
      </c>
      <c r="B22" s="221" t="s">
        <v>545</v>
      </c>
      <c r="C22" s="220">
        <v>3818990.8</v>
      </c>
      <c r="D22" s="245"/>
      <c r="E22" s="220"/>
    </row>
    <row r="23" spans="1:5" ht="11.25">
      <c r="A23" s="221"/>
      <c r="B23" s="221"/>
      <c r="C23" s="220"/>
      <c r="D23" s="245"/>
      <c r="E23" s="220"/>
    </row>
    <row r="24" spans="1:5" ht="11.25">
      <c r="A24" s="246"/>
      <c r="B24" s="246"/>
      <c r="C24" s="244"/>
      <c r="D24" s="245"/>
      <c r="E24" s="244"/>
    </row>
    <row r="25" spans="1:5" ht="11.25">
      <c r="A25" s="243"/>
      <c r="B25" s="243" t="s">
        <v>248</v>
      </c>
      <c r="C25" s="230">
        <f>SUM(C8:C24)</f>
        <v>82261929.42999999</v>
      </c>
      <c r="D25" s="242"/>
      <c r="E25" s="230"/>
    </row>
    <row r="26" spans="1:5" ht="11.25">
      <c r="A26" s="241"/>
      <c r="B26" s="241"/>
      <c r="C26" s="240"/>
      <c r="D26" s="241"/>
      <c r="E26" s="240"/>
    </row>
    <row r="27" spans="1:5" ht="11.25">
      <c r="A27" s="241"/>
      <c r="B27" s="241"/>
      <c r="C27" s="240"/>
      <c r="D27" s="241"/>
      <c r="E27" s="240"/>
    </row>
    <row r="28" spans="1:4" ht="11.25" customHeight="1">
      <c r="A28" s="215" t="s">
        <v>247</v>
      </c>
      <c r="B28" s="228"/>
      <c r="C28" s="227"/>
      <c r="D28" s="188" t="s">
        <v>242</v>
      </c>
    </row>
    <row r="29" spans="1:6" ht="11.25">
      <c r="A29" s="89"/>
      <c r="B29" s="89"/>
      <c r="C29" s="7"/>
      <c r="D29" s="239"/>
      <c r="E29" s="4"/>
      <c r="F29" s="89"/>
    </row>
    <row r="30" spans="1:5" ht="15" customHeight="1">
      <c r="A30" s="226" t="s">
        <v>45</v>
      </c>
      <c r="B30" s="225" t="s">
        <v>46</v>
      </c>
      <c r="C30" s="223" t="s">
        <v>241</v>
      </c>
      <c r="D30" s="224" t="s">
        <v>240</v>
      </c>
      <c r="E30" s="238"/>
    </row>
    <row r="31" spans="1:5" ht="11.25" customHeight="1">
      <c r="A31" s="236" t="s">
        <v>546</v>
      </c>
      <c r="B31" s="235" t="s">
        <v>547</v>
      </c>
      <c r="C31" s="234">
        <v>1472.72</v>
      </c>
      <c r="D31" s="220"/>
      <c r="E31" s="10"/>
    </row>
    <row r="32" spans="1:5" ht="11.25" customHeight="1">
      <c r="A32" s="236" t="s">
        <v>548</v>
      </c>
      <c r="B32" s="235" t="s">
        <v>549</v>
      </c>
      <c r="C32" s="234">
        <v>13026.52</v>
      </c>
      <c r="D32" s="220"/>
      <c r="E32" s="10"/>
    </row>
    <row r="33" spans="1:5" ht="11.25" customHeight="1">
      <c r="A33" s="236" t="s">
        <v>550</v>
      </c>
      <c r="B33" s="235" t="s">
        <v>551</v>
      </c>
      <c r="C33" s="234">
        <v>6060.3</v>
      </c>
      <c r="D33" s="220"/>
      <c r="E33" s="10"/>
    </row>
    <row r="34" spans="1:5" ht="11.25" customHeight="1">
      <c r="A34" s="236" t="s">
        <v>552</v>
      </c>
      <c r="B34" s="235" t="s">
        <v>553</v>
      </c>
      <c r="C34" s="234">
        <v>110184.09</v>
      </c>
      <c r="D34" s="220"/>
      <c r="E34" s="10"/>
    </row>
    <row r="35" spans="1:5" ht="11.25" customHeight="1">
      <c r="A35" s="236" t="s">
        <v>554</v>
      </c>
      <c r="B35" s="235" t="s">
        <v>555</v>
      </c>
      <c r="C35" s="234">
        <v>4805.03</v>
      </c>
      <c r="D35" s="220"/>
      <c r="E35" s="10"/>
    </row>
    <row r="36" spans="1:5" ht="11.25" customHeight="1">
      <c r="A36" s="236" t="s">
        <v>556</v>
      </c>
      <c r="B36" s="235" t="s">
        <v>557</v>
      </c>
      <c r="C36" s="234">
        <v>81832.04</v>
      </c>
      <c r="D36" s="220"/>
      <c r="E36" s="10"/>
    </row>
    <row r="37" spans="1:5" ht="11.25" customHeight="1">
      <c r="A37" s="236" t="s">
        <v>558</v>
      </c>
      <c r="B37" s="235" t="s">
        <v>559</v>
      </c>
      <c r="C37" s="234">
        <v>181697.36</v>
      </c>
      <c r="D37" s="220"/>
      <c r="E37" s="10"/>
    </row>
    <row r="38" spans="1:5" ht="11.25" customHeight="1">
      <c r="A38" s="236" t="s">
        <v>560</v>
      </c>
      <c r="B38" s="235" t="s">
        <v>561</v>
      </c>
      <c r="C38" s="234">
        <v>7513.1</v>
      </c>
      <c r="D38" s="220"/>
      <c r="E38" s="10"/>
    </row>
    <row r="39" spans="1:5" ht="11.25" customHeight="1">
      <c r="A39" s="236" t="s">
        <v>562</v>
      </c>
      <c r="B39" s="235" t="s">
        <v>563</v>
      </c>
      <c r="C39" s="234">
        <v>116.66</v>
      </c>
      <c r="D39" s="220"/>
      <c r="E39" s="10"/>
    </row>
    <row r="40" spans="1:5" ht="11.25" customHeight="1">
      <c r="A40" s="236" t="s">
        <v>564</v>
      </c>
      <c r="B40" s="235" t="s">
        <v>565</v>
      </c>
      <c r="C40" s="234">
        <v>460442.03</v>
      </c>
      <c r="D40" s="220"/>
      <c r="E40" s="10"/>
    </row>
    <row r="41" spans="1:5" ht="11.25" customHeight="1">
      <c r="A41" s="236" t="s">
        <v>566</v>
      </c>
      <c r="B41" s="235" t="s">
        <v>567</v>
      </c>
      <c r="C41" s="234">
        <v>805656.77</v>
      </c>
      <c r="D41" s="220"/>
      <c r="E41" s="10"/>
    </row>
    <row r="42" spans="1:5" ht="11.25" customHeight="1">
      <c r="A42" s="236" t="s">
        <v>568</v>
      </c>
      <c r="B42" s="235" t="s">
        <v>569</v>
      </c>
      <c r="C42" s="234">
        <v>10877.98</v>
      </c>
      <c r="D42" s="220"/>
      <c r="E42" s="10"/>
    </row>
    <row r="43" spans="1:5" ht="11.25" customHeight="1">
      <c r="A43" s="236" t="s">
        <v>570</v>
      </c>
      <c r="B43" s="235" t="s">
        <v>571</v>
      </c>
      <c r="C43" s="234">
        <v>35507.06</v>
      </c>
      <c r="D43" s="220"/>
      <c r="E43" s="10"/>
    </row>
    <row r="44" spans="1:5" ht="11.25" customHeight="1">
      <c r="A44" s="236" t="s">
        <v>572</v>
      </c>
      <c r="B44" s="235" t="s">
        <v>573</v>
      </c>
      <c r="C44" s="234">
        <v>43461.04</v>
      </c>
      <c r="D44" s="220"/>
      <c r="E44" s="10"/>
    </row>
    <row r="45" spans="1:5" ht="11.25" customHeight="1">
      <c r="A45" s="236" t="s">
        <v>574</v>
      </c>
      <c r="B45" s="235" t="s">
        <v>575</v>
      </c>
      <c r="C45" s="234">
        <v>109091.72</v>
      </c>
      <c r="D45" s="220"/>
      <c r="E45" s="10"/>
    </row>
    <row r="46" spans="1:5" ht="11.25" customHeight="1">
      <c r="A46" s="236" t="s">
        <v>576</v>
      </c>
      <c r="B46" s="235" t="s">
        <v>577</v>
      </c>
      <c r="C46" s="234">
        <v>1589.04</v>
      </c>
      <c r="D46" s="220"/>
      <c r="E46" s="10"/>
    </row>
    <row r="47" spans="1:5" ht="11.25" customHeight="1">
      <c r="A47" s="236" t="s">
        <v>578</v>
      </c>
      <c r="B47" s="235" t="s">
        <v>579</v>
      </c>
      <c r="C47" s="234">
        <v>126634.26</v>
      </c>
      <c r="D47" s="220"/>
      <c r="E47" s="10"/>
    </row>
    <row r="48" spans="1:5" ht="11.25" customHeight="1">
      <c r="A48" s="236" t="s">
        <v>580</v>
      </c>
      <c r="B48" s="235" t="s">
        <v>581</v>
      </c>
      <c r="C48" s="234">
        <v>71431.13</v>
      </c>
      <c r="D48" s="220"/>
      <c r="E48" s="10"/>
    </row>
    <row r="49" spans="1:5" ht="11.25" customHeight="1">
      <c r="A49" s="236" t="s">
        <v>582</v>
      </c>
      <c r="B49" s="235" t="s">
        <v>583</v>
      </c>
      <c r="C49" s="234">
        <v>24225.02</v>
      </c>
      <c r="D49" s="220"/>
      <c r="E49" s="10"/>
    </row>
    <row r="50" spans="1:5" ht="11.25" customHeight="1">
      <c r="A50" s="236" t="s">
        <v>584</v>
      </c>
      <c r="B50" s="235" t="s">
        <v>585</v>
      </c>
      <c r="C50" s="234">
        <v>16452.43</v>
      </c>
      <c r="D50" s="220"/>
      <c r="E50" s="10"/>
    </row>
    <row r="51" spans="1:5" ht="11.25" customHeight="1">
      <c r="A51" s="236" t="s">
        <v>586</v>
      </c>
      <c r="B51" s="235" t="s">
        <v>587</v>
      </c>
      <c r="C51" s="234">
        <v>5553</v>
      </c>
      <c r="D51" s="220"/>
      <c r="E51" s="10"/>
    </row>
    <row r="52" spans="1:5" ht="11.25" customHeight="1">
      <c r="A52" s="236" t="s">
        <v>588</v>
      </c>
      <c r="B52" s="235" t="s">
        <v>589</v>
      </c>
      <c r="C52" s="234">
        <v>408884.29</v>
      </c>
      <c r="D52" s="220"/>
      <c r="E52" s="10"/>
    </row>
    <row r="53" spans="1:5" ht="11.25" customHeight="1">
      <c r="A53" s="236" t="s">
        <v>590</v>
      </c>
      <c r="B53" s="235" t="s">
        <v>591</v>
      </c>
      <c r="C53" s="234">
        <v>364710.48</v>
      </c>
      <c r="D53" s="220"/>
      <c r="E53" s="10"/>
    </row>
    <row r="54" spans="1:5" ht="11.25" customHeight="1">
      <c r="A54" s="236" t="s">
        <v>592</v>
      </c>
      <c r="B54" s="235" t="s">
        <v>593</v>
      </c>
      <c r="C54" s="234">
        <v>927209.39</v>
      </c>
      <c r="D54" s="220"/>
      <c r="E54" s="10"/>
    </row>
    <row r="55" spans="1:5" ht="11.25" customHeight="1">
      <c r="A55" s="236" t="s">
        <v>594</v>
      </c>
      <c r="B55" s="235" t="s">
        <v>595</v>
      </c>
      <c r="C55" s="234">
        <v>511.77</v>
      </c>
      <c r="D55" s="220"/>
      <c r="E55" s="10"/>
    </row>
    <row r="56" spans="1:5" ht="11.25" customHeight="1">
      <c r="A56" s="236" t="s">
        <v>596</v>
      </c>
      <c r="B56" s="235" t="s">
        <v>597</v>
      </c>
      <c r="C56" s="234">
        <v>129426.79</v>
      </c>
      <c r="D56" s="220"/>
      <c r="E56" s="10"/>
    </row>
    <row r="57" spans="1:5" ht="11.25" customHeight="1">
      <c r="A57" s="236" t="s">
        <v>598</v>
      </c>
      <c r="B57" s="235" t="s">
        <v>599</v>
      </c>
      <c r="C57" s="234">
        <v>97628.56</v>
      </c>
      <c r="D57" s="220"/>
      <c r="E57" s="10"/>
    </row>
    <row r="58" spans="1:5" ht="11.25" customHeight="1">
      <c r="A58" s="236" t="s">
        <v>600</v>
      </c>
      <c r="B58" s="235" t="s">
        <v>601</v>
      </c>
      <c r="C58" s="234">
        <v>3.86</v>
      </c>
      <c r="D58" s="220"/>
      <c r="E58" s="10"/>
    </row>
    <row r="59" spans="1:5" ht="11.25" customHeight="1">
      <c r="A59" s="236" t="s">
        <v>602</v>
      </c>
      <c r="B59" s="235" t="s">
        <v>603</v>
      </c>
      <c r="C59" s="234">
        <v>2.68</v>
      </c>
      <c r="D59" s="220"/>
      <c r="E59" s="10"/>
    </row>
    <row r="60" spans="1:5" ht="11.25" customHeight="1">
      <c r="A60" s="236" t="s">
        <v>604</v>
      </c>
      <c r="B60" s="235" t="s">
        <v>605</v>
      </c>
      <c r="C60" s="234">
        <v>9595.51</v>
      </c>
      <c r="D60" s="220"/>
      <c r="E60" s="10"/>
    </row>
    <row r="61" spans="1:5" ht="11.25" customHeight="1">
      <c r="A61" s="236" t="s">
        <v>606</v>
      </c>
      <c r="B61" s="235" t="s">
        <v>607</v>
      </c>
      <c r="C61" s="234">
        <v>2.61</v>
      </c>
      <c r="D61" s="220"/>
      <c r="E61" s="10"/>
    </row>
    <row r="62" spans="1:5" ht="11.25" customHeight="1">
      <c r="A62" s="236" t="s">
        <v>608</v>
      </c>
      <c r="B62" s="235" t="s">
        <v>609</v>
      </c>
      <c r="C62" s="234">
        <v>500003.19</v>
      </c>
      <c r="D62" s="220"/>
      <c r="E62" s="10"/>
    </row>
    <row r="63" spans="1:5" ht="11.25" customHeight="1">
      <c r="A63" s="236" t="s">
        <v>610</v>
      </c>
      <c r="B63" s="235" t="s">
        <v>611</v>
      </c>
      <c r="C63" s="234">
        <v>3321444.39</v>
      </c>
      <c r="D63" s="220"/>
      <c r="E63" s="10"/>
    </row>
    <row r="64" spans="1:5" ht="11.25" customHeight="1">
      <c r="A64" s="236" t="s">
        <v>612</v>
      </c>
      <c r="B64" s="235" t="s">
        <v>613</v>
      </c>
      <c r="C64" s="234">
        <v>14.56</v>
      </c>
      <c r="D64" s="220"/>
      <c r="E64" s="10"/>
    </row>
    <row r="65" spans="1:5" ht="11.25" customHeight="1">
      <c r="A65" s="236" t="s">
        <v>614</v>
      </c>
      <c r="B65" s="235" t="s">
        <v>615</v>
      </c>
      <c r="C65" s="234">
        <v>91425.16</v>
      </c>
      <c r="D65" s="220"/>
      <c r="E65" s="10"/>
    </row>
    <row r="66" spans="1:5" ht="11.25" customHeight="1">
      <c r="A66" s="236" t="s">
        <v>616</v>
      </c>
      <c r="B66" s="235" t="s">
        <v>617</v>
      </c>
      <c r="C66" s="234">
        <v>1048012.06</v>
      </c>
      <c r="D66" s="220"/>
      <c r="E66" s="10"/>
    </row>
    <row r="67" spans="1:5" ht="11.25" customHeight="1">
      <c r="A67" s="236" t="s">
        <v>618</v>
      </c>
      <c r="B67" s="235" t="s">
        <v>619</v>
      </c>
      <c r="C67" s="234">
        <v>11100.74</v>
      </c>
      <c r="D67" s="220"/>
      <c r="E67" s="10"/>
    </row>
    <row r="68" spans="1:5" ht="11.25" customHeight="1">
      <c r="A68" s="236"/>
      <c r="B68" s="235"/>
      <c r="C68" s="234"/>
      <c r="D68" s="220"/>
      <c r="E68" s="10"/>
    </row>
    <row r="69" spans="1:5" ht="11.25">
      <c r="A69" s="233"/>
      <c r="B69" s="233" t="s">
        <v>246</v>
      </c>
      <c r="C69" s="232">
        <f>SUM(C31:C68)</f>
        <v>9027605.34</v>
      </c>
      <c r="D69" s="237"/>
      <c r="E69" s="11"/>
    </row>
    <row r="70" spans="1:6" ht="11.25">
      <c r="A70" s="60"/>
      <c r="B70" s="60"/>
      <c r="C70" s="229"/>
      <c r="D70" s="60"/>
      <c r="E70" s="229"/>
      <c r="F70" s="89"/>
    </row>
    <row r="71" spans="1:6" ht="11.25">
      <c r="A71" s="60"/>
      <c r="B71" s="60"/>
      <c r="C71" s="229"/>
      <c r="D71" s="60"/>
      <c r="E71" s="229"/>
      <c r="F71" s="89"/>
    </row>
    <row r="72" spans="1:5" ht="11.25" customHeight="1">
      <c r="A72" s="215" t="s">
        <v>245</v>
      </c>
      <c r="B72" s="228"/>
      <c r="C72" s="227"/>
      <c r="D72" s="89"/>
      <c r="E72" s="188" t="s">
        <v>242</v>
      </c>
    </row>
    <row r="73" spans="1:6" ht="11.25">
      <c r="A73" s="89"/>
      <c r="B73" s="89"/>
      <c r="C73" s="7"/>
      <c r="D73" s="89"/>
      <c r="E73" s="7"/>
      <c r="F73" s="89"/>
    </row>
    <row r="74" spans="1:6" ht="15" customHeight="1">
      <c r="A74" s="226" t="s">
        <v>45</v>
      </c>
      <c r="B74" s="225" t="s">
        <v>46</v>
      </c>
      <c r="C74" s="223" t="s">
        <v>241</v>
      </c>
      <c r="D74" s="224" t="s">
        <v>240</v>
      </c>
      <c r="E74" s="223" t="s">
        <v>239</v>
      </c>
      <c r="F74" s="222"/>
    </row>
    <row r="75" spans="1:6" ht="11.25">
      <c r="A75" s="236" t="s">
        <v>621</v>
      </c>
      <c r="B75" s="235" t="s">
        <v>621</v>
      </c>
      <c r="C75" s="234"/>
      <c r="D75" s="234"/>
      <c r="E75" s="220"/>
      <c r="F75" s="10"/>
    </row>
    <row r="76" spans="1:6" ht="11.25">
      <c r="A76" s="236"/>
      <c r="B76" s="235"/>
      <c r="C76" s="234"/>
      <c r="D76" s="234"/>
      <c r="E76" s="220"/>
      <c r="F76" s="10"/>
    </row>
    <row r="77" spans="1:6" ht="11.25">
      <c r="A77" s="236"/>
      <c r="B77" s="235"/>
      <c r="C77" s="234"/>
      <c r="D77" s="234"/>
      <c r="E77" s="220"/>
      <c r="F77" s="10"/>
    </row>
    <row r="78" spans="1:6" ht="11.25">
      <c r="A78" s="236"/>
      <c r="B78" s="235"/>
      <c r="C78" s="234"/>
      <c r="D78" s="234"/>
      <c r="E78" s="220"/>
      <c r="F78" s="10"/>
    </row>
    <row r="79" spans="1:6" ht="11.25">
      <c r="A79" s="236"/>
      <c r="B79" s="235"/>
      <c r="C79" s="234"/>
      <c r="D79" s="234"/>
      <c r="E79" s="220"/>
      <c r="F79" s="10"/>
    </row>
    <row r="80" spans="1:6" ht="11.25">
      <c r="A80" s="236"/>
      <c r="B80" s="235"/>
      <c r="C80" s="234"/>
      <c r="D80" s="234"/>
      <c r="E80" s="220"/>
      <c r="F80" s="10"/>
    </row>
    <row r="81" spans="1:6" ht="11.25">
      <c r="A81" s="236"/>
      <c r="B81" s="235"/>
      <c r="C81" s="234"/>
      <c r="D81" s="234"/>
      <c r="E81" s="220"/>
      <c r="F81" s="10"/>
    </row>
    <row r="82" spans="1:6" ht="11.25">
      <c r="A82" s="233"/>
      <c r="B82" s="233" t="s">
        <v>244</v>
      </c>
      <c r="C82" s="232">
        <f>SUM(C75:C81)</f>
        <v>0</v>
      </c>
      <c r="D82" s="231"/>
      <c r="E82" s="230"/>
      <c r="F82" s="11"/>
    </row>
    <row r="83" spans="1:6" ht="11.25">
      <c r="A83" s="60"/>
      <c r="B83" s="60"/>
      <c r="C83" s="229"/>
      <c r="D83" s="60"/>
      <c r="E83" s="229"/>
      <c r="F83" s="89"/>
    </row>
    <row r="84" spans="1:6" ht="11.25">
      <c r="A84" s="60"/>
      <c r="B84" s="60"/>
      <c r="C84" s="229"/>
      <c r="D84" s="60"/>
      <c r="E84" s="229"/>
      <c r="F84" s="89"/>
    </row>
    <row r="85" spans="1:5" ht="11.25" customHeight="1">
      <c r="A85" s="215" t="s">
        <v>243</v>
      </c>
      <c r="B85" s="228"/>
      <c r="C85" s="227"/>
      <c r="D85" s="89"/>
      <c r="E85" s="188" t="s">
        <v>242</v>
      </c>
    </row>
    <row r="86" spans="1:6" ht="11.25">
      <c r="A86" s="89"/>
      <c r="B86" s="89"/>
      <c r="C86" s="7"/>
      <c r="D86" s="89"/>
      <c r="E86" s="7"/>
      <c r="F86" s="89"/>
    </row>
    <row r="87" spans="1:6" ht="15" customHeight="1">
      <c r="A87" s="226" t="s">
        <v>45</v>
      </c>
      <c r="B87" s="225" t="s">
        <v>46</v>
      </c>
      <c r="C87" s="223" t="s">
        <v>241</v>
      </c>
      <c r="D87" s="224" t="s">
        <v>240</v>
      </c>
      <c r="E87" s="223" t="s">
        <v>239</v>
      </c>
      <c r="F87" s="222"/>
    </row>
    <row r="88" spans="1:6" ht="11.25">
      <c r="A88" s="221" t="s">
        <v>621</v>
      </c>
      <c r="B88" s="221" t="s">
        <v>621</v>
      </c>
      <c r="C88" s="220"/>
      <c r="D88" s="220"/>
      <c r="E88" s="220"/>
      <c r="F88" s="10"/>
    </row>
    <row r="89" spans="1:6" ht="11.25">
      <c r="A89" s="221"/>
      <c r="B89" s="221"/>
      <c r="C89" s="220"/>
      <c r="D89" s="220"/>
      <c r="E89" s="220"/>
      <c r="F89" s="10"/>
    </row>
    <row r="90" spans="1:6" ht="11.25">
      <c r="A90" s="221"/>
      <c r="B90" s="221"/>
      <c r="C90" s="220"/>
      <c r="D90" s="220"/>
      <c r="E90" s="220"/>
      <c r="F90" s="10"/>
    </row>
    <row r="91" spans="1:6" ht="11.25">
      <c r="A91" s="221"/>
      <c r="B91" s="221"/>
      <c r="C91" s="220"/>
      <c r="D91" s="220"/>
      <c r="E91" s="220"/>
      <c r="F91" s="10"/>
    </row>
    <row r="92" spans="1:6" ht="11.25">
      <c r="A92" s="221"/>
      <c r="B92" s="221"/>
      <c r="C92" s="220"/>
      <c r="D92" s="220"/>
      <c r="E92" s="220"/>
      <c r="F92" s="10"/>
    </row>
    <row r="93" spans="1:6" ht="11.25">
      <c r="A93" s="221"/>
      <c r="B93" s="221"/>
      <c r="C93" s="220"/>
      <c r="D93" s="220"/>
      <c r="E93" s="220"/>
      <c r="F93" s="10"/>
    </row>
    <row r="94" spans="1:6" ht="11.25">
      <c r="A94" s="221"/>
      <c r="B94" s="221"/>
      <c r="C94" s="220"/>
      <c r="D94" s="220"/>
      <c r="E94" s="220"/>
      <c r="F94" s="10"/>
    </row>
    <row r="95" spans="1:6" ht="11.25">
      <c r="A95" s="219"/>
      <c r="B95" s="219" t="s">
        <v>238</v>
      </c>
      <c r="C95" s="218">
        <f>SUM(C88:C94)</f>
        <v>0</v>
      </c>
      <c r="D95" s="217"/>
      <c r="E95" s="216"/>
      <c r="F95" s="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30 C74 C87"/>
    <dataValidation allowBlank="1" showInputMessage="1" showErrorMessage="1" prompt="Corresponde al número de la cuenta de acuerdo al Plan de Cuentas emitido por el CONAC (DOF 23/12/2015)." sqref="A7 A30 A74 A87"/>
    <dataValidation allowBlank="1" showInputMessage="1" showErrorMessage="1" prompt="Corresponde al nombre o descripción de la cuenta de acuerdo al Plan de Cuentas emitido por el CONAC." sqref="B7 B30 B74 B87"/>
    <dataValidation allowBlank="1" showInputMessage="1" showErrorMessage="1" prompt="Especificar el tipo de instrumento de inversión: Bondes, Petrobonos, Cetes, Mesa de dinero, etc." sqref="D7 D30 D74 D87"/>
    <dataValidation allowBlank="1" showInputMessage="1" showErrorMessage="1" prompt="En los casos en que la inversión se localice en dos o mas tipos de instrumentos, se detallará cada una de ellas y el importe invertido." sqref="E7 E74 E8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497"/>
      <c r="K6" s="497"/>
      <c r="L6" s="497"/>
      <c r="M6" s="497"/>
      <c r="N6" s="497"/>
      <c r="O6" s="497"/>
      <c r="P6" s="497"/>
      <c r="Q6" s="497"/>
    </row>
    <row r="7" ht="11.25">
      <c r="A7" s="3" t="s">
        <v>52</v>
      </c>
    </row>
    <row r="8" spans="1:8" ht="52.5" customHeight="1">
      <c r="A8" s="498" t="s">
        <v>53</v>
      </c>
      <c r="B8" s="498"/>
      <c r="C8" s="498"/>
      <c r="D8" s="498"/>
      <c r="E8" s="498"/>
      <c r="F8" s="498"/>
      <c r="G8" s="498"/>
      <c r="H8" s="498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B36" sqref="B3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6" customFormat="1" ht="11.25" customHeight="1">
      <c r="A5" s="309" t="s">
        <v>331</v>
      </c>
      <c r="B5" s="319"/>
      <c r="C5" s="318"/>
      <c r="D5" s="317" t="s">
        <v>328</v>
      </c>
    </row>
    <row r="6" spans="1:4" ht="11.25">
      <c r="A6" s="315"/>
      <c r="B6" s="315"/>
      <c r="C6" s="316"/>
      <c r="D6" s="315"/>
    </row>
    <row r="7" spans="1:4" ht="15" customHeight="1">
      <c r="A7" s="226" t="s">
        <v>45</v>
      </c>
      <c r="B7" s="225" t="s">
        <v>46</v>
      </c>
      <c r="C7" s="223" t="s">
        <v>241</v>
      </c>
      <c r="D7" s="314" t="s">
        <v>260</v>
      </c>
    </row>
    <row r="8" spans="1:4" ht="11.25">
      <c r="A8" s="285" t="s">
        <v>621</v>
      </c>
      <c r="B8" s="285" t="s">
        <v>621</v>
      </c>
      <c r="C8" s="229"/>
      <c r="D8" s="313"/>
    </row>
    <row r="9" spans="1:4" ht="11.25">
      <c r="A9" s="285"/>
      <c r="B9" s="285"/>
      <c r="C9" s="312"/>
      <c r="D9" s="313"/>
    </row>
    <row r="10" spans="1:4" ht="11.25">
      <c r="A10" s="285"/>
      <c r="B10" s="285"/>
      <c r="C10" s="312"/>
      <c r="D10" s="311"/>
    </row>
    <row r="11" spans="1:4" ht="11.25">
      <c r="A11" s="251"/>
      <c r="B11" s="251" t="s">
        <v>330</v>
      </c>
      <c r="C11" s="231">
        <f>SUM(C8:C10)</f>
        <v>0</v>
      </c>
      <c r="D11" s="310"/>
    </row>
    <row r="14" spans="1:4" ht="11.25" customHeight="1">
      <c r="A14" s="309" t="s">
        <v>329</v>
      </c>
      <c r="B14" s="319"/>
      <c r="C14" s="318"/>
      <c r="D14" s="317" t="s">
        <v>328</v>
      </c>
    </row>
    <row r="15" spans="1:4" ht="11.25">
      <c r="A15" s="315"/>
      <c r="B15" s="315"/>
      <c r="C15" s="316"/>
      <c r="D15" s="315"/>
    </row>
    <row r="16" spans="1:4" ht="15" customHeight="1">
      <c r="A16" s="226" t="s">
        <v>45</v>
      </c>
      <c r="B16" s="225" t="s">
        <v>46</v>
      </c>
      <c r="C16" s="223" t="s">
        <v>241</v>
      </c>
      <c r="D16" s="314" t="s">
        <v>260</v>
      </c>
    </row>
    <row r="17" spans="1:4" ht="11.25">
      <c r="A17" s="285" t="s">
        <v>621</v>
      </c>
      <c r="B17" s="285" t="s">
        <v>621</v>
      </c>
      <c r="C17" s="229"/>
      <c r="D17" s="313"/>
    </row>
    <row r="18" spans="1:4" ht="11.25">
      <c r="A18" s="285"/>
      <c r="B18" s="285"/>
      <c r="C18" s="312"/>
      <c r="D18" s="313"/>
    </row>
    <row r="19" spans="1:4" ht="11.25">
      <c r="A19" s="285"/>
      <c r="B19" s="285"/>
      <c r="C19" s="312"/>
      <c r="D19" s="311"/>
    </row>
    <row r="20" spans="1:4" ht="11.25">
      <c r="A20" s="251"/>
      <c r="B20" s="251" t="s">
        <v>327</v>
      </c>
      <c r="C20" s="231">
        <f>SUM(C17:C19)</f>
        <v>0</v>
      </c>
      <c r="D20" s="310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87" t="s">
        <v>143</v>
      </c>
      <c r="B2" s="488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zoomScalePageLayoutView="0" workbookViewId="0" topLeftCell="A1">
      <selection activeCell="J32" sqref="J32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 customWidth="1"/>
  </cols>
  <sheetData>
    <row r="1" spans="1:8" ht="11.25" customHeight="1">
      <c r="A1" s="3" t="s">
        <v>43</v>
      </c>
      <c r="B1" s="3"/>
      <c r="C1" s="247"/>
      <c r="D1" s="247"/>
      <c r="E1" s="247"/>
      <c r="F1" s="247"/>
      <c r="G1" s="247"/>
      <c r="H1" s="5"/>
    </row>
    <row r="2" spans="1:8" ht="11.25">
      <c r="A2" s="3" t="s">
        <v>139</v>
      </c>
      <c r="B2" s="3"/>
      <c r="C2" s="247"/>
      <c r="D2" s="247"/>
      <c r="E2" s="247"/>
      <c r="F2" s="247"/>
      <c r="G2" s="247"/>
      <c r="H2" s="7"/>
    </row>
    <row r="3" ht="11.25">
      <c r="H3" s="7"/>
    </row>
    <row r="4" ht="11.25">
      <c r="H4" s="7"/>
    </row>
    <row r="5" spans="1:8" ht="11.25" customHeight="1">
      <c r="A5" s="215" t="s">
        <v>336</v>
      </c>
      <c r="B5" s="188"/>
      <c r="C5" s="23"/>
      <c r="D5" s="23"/>
      <c r="E5" s="23"/>
      <c r="F5" s="23"/>
      <c r="G5" s="23"/>
      <c r="H5" s="323" t="s">
        <v>333</v>
      </c>
    </row>
    <row r="6" ht="11.25">
      <c r="A6" s="286"/>
    </row>
    <row r="7" spans="1:8" ht="15" customHeight="1">
      <c r="A7" s="226" t="s">
        <v>45</v>
      </c>
      <c r="B7" s="225" t="s">
        <v>46</v>
      </c>
      <c r="C7" s="223" t="s">
        <v>241</v>
      </c>
      <c r="D7" s="265" t="s">
        <v>264</v>
      </c>
      <c r="E7" s="265" t="s">
        <v>263</v>
      </c>
      <c r="F7" s="265" t="s">
        <v>262</v>
      </c>
      <c r="G7" s="264" t="s">
        <v>261</v>
      </c>
      <c r="H7" s="225" t="s">
        <v>260</v>
      </c>
    </row>
    <row r="8" spans="1:8" ht="11.25">
      <c r="A8" s="221" t="s">
        <v>737</v>
      </c>
      <c r="B8" s="221" t="s">
        <v>738</v>
      </c>
      <c r="C8" s="220">
        <v>-28840.21</v>
      </c>
      <c r="D8" s="220">
        <v>-28840.21</v>
      </c>
      <c r="E8" s="220"/>
      <c r="F8" s="220"/>
      <c r="G8" s="220"/>
      <c r="H8" s="322"/>
    </row>
    <row r="9" spans="1:8" ht="11.25">
      <c r="A9" s="221" t="s">
        <v>739</v>
      </c>
      <c r="B9" s="221" t="s">
        <v>740</v>
      </c>
      <c r="C9" s="220">
        <v>-500</v>
      </c>
      <c r="D9" s="220">
        <v>-500</v>
      </c>
      <c r="E9" s="220"/>
      <c r="F9" s="220"/>
      <c r="G9" s="220"/>
      <c r="H9" s="322"/>
    </row>
    <row r="10" spans="1:8" ht="11.25">
      <c r="A10" s="221" t="s">
        <v>741</v>
      </c>
      <c r="B10" s="221" t="s">
        <v>742</v>
      </c>
      <c r="C10" s="220">
        <v>-2285257.82</v>
      </c>
      <c r="D10" s="220">
        <v>-2285257.82</v>
      </c>
      <c r="E10" s="220"/>
      <c r="F10" s="220"/>
      <c r="G10" s="220"/>
      <c r="H10" s="322"/>
    </row>
    <row r="11" spans="1:8" ht="11.25">
      <c r="A11" s="221" t="s">
        <v>743</v>
      </c>
      <c r="B11" s="221" t="s">
        <v>744</v>
      </c>
      <c r="C11" s="220">
        <v>-871</v>
      </c>
      <c r="D11" s="220">
        <v>-871</v>
      </c>
      <c r="E11" s="220"/>
      <c r="F11" s="220"/>
      <c r="G11" s="220"/>
      <c r="H11" s="322"/>
    </row>
    <row r="12" spans="1:8" ht="11.25">
      <c r="A12" s="221" t="s">
        <v>745</v>
      </c>
      <c r="B12" s="221" t="s">
        <v>746</v>
      </c>
      <c r="C12" s="220">
        <v>-514</v>
      </c>
      <c r="D12" s="220">
        <v>-514</v>
      </c>
      <c r="E12" s="220"/>
      <c r="F12" s="220"/>
      <c r="G12" s="220"/>
      <c r="H12" s="322"/>
    </row>
    <row r="13" spans="1:8" ht="11.25">
      <c r="A13" s="221" t="s">
        <v>747</v>
      </c>
      <c r="B13" s="221" t="s">
        <v>748</v>
      </c>
      <c r="C13" s="220">
        <v>-0.02</v>
      </c>
      <c r="D13" s="220">
        <v>-0.02</v>
      </c>
      <c r="E13" s="220"/>
      <c r="F13" s="220"/>
      <c r="G13" s="220"/>
      <c r="H13" s="322"/>
    </row>
    <row r="14" spans="1:8" ht="11.25">
      <c r="A14" s="221" t="s">
        <v>749</v>
      </c>
      <c r="B14" s="221" t="s">
        <v>750</v>
      </c>
      <c r="C14" s="220">
        <v>-1779570.44</v>
      </c>
      <c r="D14" s="220">
        <v>-1779570.44</v>
      </c>
      <c r="E14" s="220"/>
      <c r="F14" s="220"/>
      <c r="G14" s="220"/>
      <c r="H14" s="322"/>
    </row>
    <row r="15" spans="1:8" ht="11.25">
      <c r="A15" s="221" t="s">
        <v>751</v>
      </c>
      <c r="B15" s="221" t="s">
        <v>752</v>
      </c>
      <c r="C15" s="220">
        <v>-33750</v>
      </c>
      <c r="D15" s="220">
        <v>-33750</v>
      </c>
      <c r="E15" s="220"/>
      <c r="F15" s="220"/>
      <c r="G15" s="220"/>
      <c r="H15" s="322"/>
    </row>
    <row r="16" spans="1:8" ht="11.25">
      <c r="A16" s="221" t="s">
        <v>753</v>
      </c>
      <c r="B16" s="221" t="s">
        <v>754</v>
      </c>
      <c r="C16" s="220">
        <v>-0.01</v>
      </c>
      <c r="D16" s="220">
        <v>-0.01</v>
      </c>
      <c r="E16" s="220"/>
      <c r="F16" s="220"/>
      <c r="G16" s="220"/>
      <c r="H16" s="322"/>
    </row>
    <row r="17" spans="1:8" ht="11.25">
      <c r="A17" s="221" t="s">
        <v>755</v>
      </c>
      <c r="B17" s="221" t="s">
        <v>756</v>
      </c>
      <c r="C17" s="220">
        <v>-2299281.72</v>
      </c>
      <c r="D17" s="220">
        <v>-2299281.72</v>
      </c>
      <c r="E17" s="220"/>
      <c r="F17" s="220"/>
      <c r="G17" s="220"/>
      <c r="H17" s="322"/>
    </row>
    <row r="18" spans="1:8" ht="11.25">
      <c r="A18" s="221" t="s">
        <v>757</v>
      </c>
      <c r="B18" s="221" t="s">
        <v>758</v>
      </c>
      <c r="C18" s="220">
        <v>-110029.44</v>
      </c>
      <c r="D18" s="220">
        <v>-110029.44</v>
      </c>
      <c r="E18" s="220"/>
      <c r="F18" s="220"/>
      <c r="G18" s="220"/>
      <c r="H18" s="322"/>
    </row>
    <row r="19" spans="1:8" ht="11.25">
      <c r="A19" s="221" t="s">
        <v>759</v>
      </c>
      <c r="B19" s="221" t="s">
        <v>760</v>
      </c>
      <c r="C19" s="220">
        <v>-1592.34</v>
      </c>
      <c r="D19" s="220">
        <v>-1592.34</v>
      </c>
      <c r="E19" s="220"/>
      <c r="F19" s="220"/>
      <c r="G19" s="220"/>
      <c r="H19" s="322"/>
    </row>
    <row r="20" spans="1:8" ht="11.25">
      <c r="A20" s="221" t="s">
        <v>761</v>
      </c>
      <c r="B20" s="221" t="s">
        <v>762</v>
      </c>
      <c r="C20" s="220">
        <v>-23714.79</v>
      </c>
      <c r="D20" s="220">
        <v>-23714.79</v>
      </c>
      <c r="E20" s="220"/>
      <c r="F20" s="220"/>
      <c r="G20" s="220"/>
      <c r="H20" s="322"/>
    </row>
    <row r="21" spans="1:8" ht="11.25">
      <c r="A21" s="221" t="s">
        <v>763</v>
      </c>
      <c r="B21" s="221" t="s">
        <v>764</v>
      </c>
      <c r="C21" s="220">
        <v>-3109.78</v>
      </c>
      <c r="D21" s="220">
        <v>-3109.78</v>
      </c>
      <c r="E21" s="220"/>
      <c r="F21" s="220"/>
      <c r="G21" s="220"/>
      <c r="H21" s="322"/>
    </row>
    <row r="22" spans="1:8" ht="11.25">
      <c r="A22" s="221" t="s">
        <v>765</v>
      </c>
      <c r="B22" s="221" t="s">
        <v>766</v>
      </c>
      <c r="C22" s="220">
        <v>-13769.79</v>
      </c>
      <c r="D22" s="220">
        <v>-13769.79</v>
      </c>
      <c r="E22" s="220"/>
      <c r="F22" s="220"/>
      <c r="G22" s="220"/>
      <c r="H22" s="322"/>
    </row>
    <row r="23" spans="1:8" ht="11.25">
      <c r="A23" s="221" t="s">
        <v>767</v>
      </c>
      <c r="B23" s="221" t="s">
        <v>768</v>
      </c>
      <c r="C23" s="220">
        <v>-17424.37</v>
      </c>
      <c r="D23" s="220">
        <v>-17424.37</v>
      </c>
      <c r="E23" s="220"/>
      <c r="F23" s="220"/>
      <c r="G23" s="220"/>
      <c r="H23" s="322"/>
    </row>
    <row r="24" spans="1:8" ht="11.25">
      <c r="A24" s="221" t="s">
        <v>769</v>
      </c>
      <c r="B24" s="221" t="s">
        <v>770</v>
      </c>
      <c r="C24" s="220">
        <v>-15456.47</v>
      </c>
      <c r="D24" s="220">
        <v>-15456.47</v>
      </c>
      <c r="E24" s="220"/>
      <c r="F24" s="220"/>
      <c r="G24" s="220"/>
      <c r="H24" s="322"/>
    </row>
    <row r="25" spans="1:8" ht="11.25">
      <c r="A25" s="221" t="s">
        <v>771</v>
      </c>
      <c r="B25" s="221" t="s">
        <v>772</v>
      </c>
      <c r="C25" s="220">
        <v>-1545.69</v>
      </c>
      <c r="D25" s="220">
        <v>-1545.69</v>
      </c>
      <c r="E25" s="220"/>
      <c r="F25" s="220"/>
      <c r="G25" s="220"/>
      <c r="H25" s="322"/>
    </row>
    <row r="26" spans="1:8" ht="11.25">
      <c r="A26" s="221" t="s">
        <v>773</v>
      </c>
      <c r="B26" s="221" t="s">
        <v>774</v>
      </c>
      <c r="C26" s="220">
        <v>-749856</v>
      </c>
      <c r="D26" s="220">
        <v>-749856</v>
      </c>
      <c r="E26" s="220"/>
      <c r="F26" s="220"/>
      <c r="G26" s="220"/>
      <c r="H26" s="322"/>
    </row>
    <row r="27" spans="1:8" ht="11.25">
      <c r="A27" s="221" t="s">
        <v>775</v>
      </c>
      <c r="B27" s="221" t="s">
        <v>776</v>
      </c>
      <c r="C27" s="220">
        <v>-2100</v>
      </c>
      <c r="D27" s="220">
        <v>-2100</v>
      </c>
      <c r="E27" s="220"/>
      <c r="F27" s="220"/>
      <c r="G27" s="220"/>
      <c r="H27" s="322"/>
    </row>
    <row r="28" spans="1:8" ht="11.25">
      <c r="A28" s="221" t="s">
        <v>777</v>
      </c>
      <c r="B28" s="221" t="s">
        <v>778</v>
      </c>
      <c r="C28" s="220">
        <v>-76758.73</v>
      </c>
      <c r="D28" s="220">
        <v>-76758.73</v>
      </c>
      <c r="E28" s="220"/>
      <c r="F28" s="220"/>
      <c r="G28" s="220"/>
      <c r="H28" s="322"/>
    </row>
    <row r="29" spans="1:8" ht="11.25">
      <c r="A29" s="221" t="s">
        <v>779</v>
      </c>
      <c r="B29" s="221" t="s">
        <v>780</v>
      </c>
      <c r="C29" s="220">
        <v>-2.2</v>
      </c>
      <c r="D29" s="220">
        <v>-2.2</v>
      </c>
      <c r="E29" s="220"/>
      <c r="F29" s="220"/>
      <c r="G29" s="220"/>
      <c r="H29" s="322"/>
    </row>
    <row r="30" spans="1:8" ht="11.25">
      <c r="A30" s="221" t="s">
        <v>781</v>
      </c>
      <c r="B30" s="221" t="s">
        <v>782</v>
      </c>
      <c r="C30" s="220">
        <v>-127254.6</v>
      </c>
      <c r="D30" s="220">
        <v>-127254.6</v>
      </c>
      <c r="E30" s="220"/>
      <c r="F30" s="220"/>
      <c r="G30" s="220"/>
      <c r="H30" s="322"/>
    </row>
    <row r="31" spans="1:8" ht="11.25">
      <c r="A31" s="221" t="s">
        <v>783</v>
      </c>
      <c r="B31" s="221" t="s">
        <v>784</v>
      </c>
      <c r="C31" s="220">
        <v>-4499.25</v>
      </c>
      <c r="D31" s="220">
        <v>-4499.25</v>
      </c>
      <c r="E31" s="220"/>
      <c r="F31" s="220"/>
      <c r="G31" s="220"/>
      <c r="H31" s="322"/>
    </row>
    <row r="32" spans="1:8" ht="11.25">
      <c r="A32" s="221" t="s">
        <v>785</v>
      </c>
      <c r="B32" s="221" t="s">
        <v>786</v>
      </c>
      <c r="C32" s="220">
        <v>-451.77</v>
      </c>
      <c r="D32" s="220">
        <v>-451.77</v>
      </c>
      <c r="E32" s="220"/>
      <c r="F32" s="220"/>
      <c r="G32" s="220"/>
      <c r="H32" s="322"/>
    </row>
    <row r="33" spans="1:8" ht="11.25">
      <c r="A33" s="221" t="s">
        <v>787</v>
      </c>
      <c r="B33" s="221" t="s">
        <v>788</v>
      </c>
      <c r="C33" s="220">
        <v>-1851727.29</v>
      </c>
      <c r="D33" s="220">
        <v>-1851727.29</v>
      </c>
      <c r="E33" s="220"/>
      <c r="F33" s="220"/>
      <c r="G33" s="220"/>
      <c r="H33" s="322"/>
    </row>
    <row r="34" spans="1:8" ht="11.25">
      <c r="A34" s="221" t="s">
        <v>789</v>
      </c>
      <c r="B34" s="221" t="s">
        <v>790</v>
      </c>
      <c r="C34" s="220">
        <v>-3759049.17</v>
      </c>
      <c r="D34" s="220">
        <v>-3759049.17</v>
      </c>
      <c r="E34" s="220"/>
      <c r="F34" s="220"/>
      <c r="G34" s="220"/>
      <c r="H34" s="322"/>
    </row>
    <row r="35" spans="1:8" ht="11.25">
      <c r="A35" s="221" t="s">
        <v>791</v>
      </c>
      <c r="B35" s="221" t="s">
        <v>792</v>
      </c>
      <c r="C35" s="220">
        <v>-35985.9</v>
      </c>
      <c r="D35" s="220">
        <v>-35985.9</v>
      </c>
      <c r="E35" s="220"/>
      <c r="F35" s="220"/>
      <c r="G35" s="220"/>
      <c r="H35" s="322"/>
    </row>
    <row r="36" spans="1:8" ht="11.25">
      <c r="A36" s="221" t="s">
        <v>793</v>
      </c>
      <c r="B36" s="221" t="s">
        <v>794</v>
      </c>
      <c r="C36" s="220">
        <v>-38778.33</v>
      </c>
      <c r="D36" s="220">
        <v>-38778.33</v>
      </c>
      <c r="E36" s="220"/>
      <c r="F36" s="220"/>
      <c r="G36" s="220"/>
      <c r="H36" s="322"/>
    </row>
    <row r="37" spans="1:8" ht="11.25">
      <c r="A37" s="221"/>
      <c r="B37" s="221"/>
      <c r="C37" s="220"/>
      <c r="D37" s="220"/>
      <c r="E37" s="220"/>
      <c r="F37" s="220"/>
      <c r="G37" s="220"/>
      <c r="H37" s="322"/>
    </row>
    <row r="38" spans="1:8" ht="11.25">
      <c r="A38" s="321"/>
      <c r="B38" s="321" t="s">
        <v>335</v>
      </c>
      <c r="C38" s="320">
        <f>SUM(C8:C37)</f>
        <v>-13261691.13</v>
      </c>
      <c r="D38" s="320">
        <f>SUM(D8:D37)</f>
        <v>-13261691.13</v>
      </c>
      <c r="E38" s="320">
        <f>SUM(E8:E37)</f>
        <v>0</v>
      </c>
      <c r="F38" s="320">
        <f>SUM(F8:F37)</f>
        <v>0</v>
      </c>
      <c r="G38" s="320">
        <f>SUM(G8:G37)</f>
        <v>0</v>
      </c>
      <c r="H38" s="320"/>
    </row>
    <row r="41" spans="1:8" ht="11.25">
      <c r="A41" s="215" t="s">
        <v>334</v>
      </c>
      <c r="B41" s="188"/>
      <c r="C41" s="23"/>
      <c r="D41" s="23"/>
      <c r="E41" s="23"/>
      <c r="F41" s="23"/>
      <c r="G41" s="23"/>
      <c r="H41" s="323" t="s">
        <v>333</v>
      </c>
    </row>
    <row r="42" ht="11.25">
      <c r="A42" s="286"/>
    </row>
    <row r="43" spans="1:8" ht="15" customHeight="1">
      <c r="A43" s="226" t="s">
        <v>45</v>
      </c>
      <c r="B43" s="225" t="s">
        <v>46</v>
      </c>
      <c r="C43" s="223" t="s">
        <v>241</v>
      </c>
      <c r="D43" s="265" t="s">
        <v>264</v>
      </c>
      <c r="E43" s="265" t="s">
        <v>263</v>
      </c>
      <c r="F43" s="265" t="s">
        <v>262</v>
      </c>
      <c r="G43" s="264" t="s">
        <v>261</v>
      </c>
      <c r="H43" s="225" t="s">
        <v>260</v>
      </c>
    </row>
    <row r="44" spans="1:8" ht="11.25">
      <c r="A44" s="221" t="s">
        <v>620</v>
      </c>
      <c r="B44" s="221" t="s">
        <v>620</v>
      </c>
      <c r="C44" s="220"/>
      <c r="D44" s="220"/>
      <c r="E44" s="220"/>
      <c r="F44" s="220"/>
      <c r="G44" s="220"/>
      <c r="H44" s="322"/>
    </row>
    <row r="45" spans="1:8" ht="11.25">
      <c r="A45" s="221"/>
      <c r="B45" s="221"/>
      <c r="C45" s="220"/>
      <c r="D45" s="220"/>
      <c r="E45" s="220"/>
      <c r="F45" s="220"/>
      <c r="G45" s="220"/>
      <c r="H45" s="322"/>
    </row>
    <row r="46" spans="1:8" ht="11.25">
      <c r="A46" s="221"/>
      <c r="B46" s="221"/>
      <c r="C46" s="220"/>
      <c r="D46" s="220"/>
      <c r="E46" s="220"/>
      <c r="F46" s="220"/>
      <c r="G46" s="220"/>
      <c r="H46" s="322"/>
    </row>
    <row r="47" spans="1:8" ht="11.25">
      <c r="A47" s="221"/>
      <c r="B47" s="221"/>
      <c r="C47" s="220"/>
      <c r="D47" s="220"/>
      <c r="E47" s="220"/>
      <c r="F47" s="220"/>
      <c r="G47" s="220"/>
      <c r="H47" s="322"/>
    </row>
    <row r="48" spans="1:8" ht="11.25">
      <c r="A48" s="221"/>
      <c r="B48" s="221"/>
      <c r="C48" s="220"/>
      <c r="D48" s="220"/>
      <c r="E48" s="220"/>
      <c r="F48" s="220"/>
      <c r="G48" s="220"/>
      <c r="H48" s="322"/>
    </row>
    <row r="49" spans="1:8" ht="11.25">
      <c r="A49" s="221"/>
      <c r="B49" s="221"/>
      <c r="C49" s="220"/>
      <c r="D49" s="220"/>
      <c r="E49" s="220"/>
      <c r="F49" s="220"/>
      <c r="G49" s="220"/>
      <c r="H49" s="322"/>
    </row>
    <row r="50" spans="1:8" ht="11.25">
      <c r="A50" s="221"/>
      <c r="B50" s="221"/>
      <c r="C50" s="220"/>
      <c r="D50" s="220"/>
      <c r="E50" s="220"/>
      <c r="F50" s="220"/>
      <c r="G50" s="220"/>
      <c r="H50" s="322"/>
    </row>
    <row r="51" spans="1:8" ht="11.25">
      <c r="A51" s="221"/>
      <c r="B51" s="221"/>
      <c r="C51" s="220"/>
      <c r="D51" s="220"/>
      <c r="E51" s="220"/>
      <c r="F51" s="220"/>
      <c r="G51" s="220"/>
      <c r="H51" s="322"/>
    </row>
    <row r="52" spans="1:8" ht="11.25">
      <c r="A52" s="221"/>
      <c r="B52" s="221"/>
      <c r="C52" s="220"/>
      <c r="D52" s="220"/>
      <c r="E52" s="220"/>
      <c r="F52" s="220"/>
      <c r="G52" s="220"/>
      <c r="H52" s="322"/>
    </row>
    <row r="53" spans="1:8" ht="11.25">
      <c r="A53" s="221"/>
      <c r="B53" s="221"/>
      <c r="C53" s="220"/>
      <c r="D53" s="220"/>
      <c r="E53" s="220"/>
      <c r="F53" s="220"/>
      <c r="G53" s="220"/>
      <c r="H53" s="322"/>
    </row>
    <row r="54" spans="1:8" ht="11.25">
      <c r="A54" s="221"/>
      <c r="B54" s="221"/>
      <c r="C54" s="220"/>
      <c r="D54" s="220"/>
      <c r="E54" s="220"/>
      <c r="F54" s="220"/>
      <c r="G54" s="220"/>
      <c r="H54" s="322"/>
    </row>
    <row r="55" spans="1:8" ht="11.25">
      <c r="A55" s="221"/>
      <c r="B55" s="221"/>
      <c r="C55" s="220"/>
      <c r="D55" s="220"/>
      <c r="E55" s="220"/>
      <c r="F55" s="220"/>
      <c r="G55" s="220"/>
      <c r="H55" s="322"/>
    </row>
    <row r="56" spans="1:8" ht="11.25">
      <c r="A56" s="221"/>
      <c r="B56" s="221"/>
      <c r="C56" s="220"/>
      <c r="D56" s="220"/>
      <c r="E56" s="220"/>
      <c r="F56" s="220"/>
      <c r="G56" s="220"/>
      <c r="H56" s="322"/>
    </row>
    <row r="57" spans="1:8" ht="11.25">
      <c r="A57" s="221"/>
      <c r="B57" s="221"/>
      <c r="C57" s="220"/>
      <c r="D57" s="220"/>
      <c r="E57" s="220"/>
      <c r="F57" s="220"/>
      <c r="G57" s="220"/>
      <c r="H57" s="322"/>
    </row>
    <row r="58" spans="1:8" ht="11.25">
      <c r="A58" s="321"/>
      <c r="B58" s="321" t="s">
        <v>332</v>
      </c>
      <c r="C58" s="320">
        <f>SUM(C44:C57)</f>
        <v>0</v>
      </c>
      <c r="D58" s="320">
        <f>SUM(D44:D57)</f>
        <v>0</v>
      </c>
      <c r="E58" s="320">
        <f>SUM(E44:E57)</f>
        <v>0</v>
      </c>
      <c r="F58" s="320">
        <f>SUM(F44:F57)</f>
        <v>0</v>
      </c>
      <c r="G58" s="320">
        <f>SUM(G44:G57)</f>
        <v>0</v>
      </c>
      <c r="H58" s="320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87" t="s">
        <v>143</v>
      </c>
      <c r="B2" s="488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36" sqref="B36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32" t="s">
        <v>342</v>
      </c>
      <c r="B5" s="332"/>
      <c r="E5" s="323" t="s">
        <v>339</v>
      </c>
    </row>
    <row r="6" ht="11.25">
      <c r="D6" s="23"/>
    </row>
    <row r="7" spans="1:5" ht="15" customHeight="1">
      <c r="A7" s="226" t="s">
        <v>45</v>
      </c>
      <c r="B7" s="225" t="s">
        <v>46</v>
      </c>
      <c r="C7" s="223" t="s">
        <v>241</v>
      </c>
      <c r="D7" s="223" t="s">
        <v>338</v>
      </c>
      <c r="E7" s="223" t="s">
        <v>260</v>
      </c>
    </row>
    <row r="8" spans="1:5" ht="11.25" customHeight="1">
      <c r="A8" s="221" t="s">
        <v>621</v>
      </c>
      <c r="B8" s="221" t="s">
        <v>621</v>
      </c>
      <c r="C8" s="322"/>
      <c r="D8" s="322"/>
      <c r="E8" s="301"/>
    </row>
    <row r="9" spans="1:5" ht="11.25">
      <c r="A9" s="221"/>
      <c r="B9" s="221"/>
      <c r="C9" s="322"/>
      <c r="D9" s="322"/>
      <c r="E9" s="301"/>
    </row>
    <row r="10" spans="1:5" ht="11.25">
      <c r="A10" s="331"/>
      <c r="B10" s="331" t="s">
        <v>341</v>
      </c>
      <c r="C10" s="330">
        <f>SUM(C8:C9)</f>
        <v>0</v>
      </c>
      <c r="D10" s="324"/>
      <c r="E10" s="324"/>
    </row>
    <row r="13" spans="1:5" ht="11.25" customHeight="1">
      <c r="A13" s="215" t="s">
        <v>340</v>
      </c>
      <c r="B13" s="188"/>
      <c r="E13" s="323" t="s">
        <v>339</v>
      </c>
    </row>
    <row r="14" ht="11.25">
      <c r="A14" s="286"/>
    </row>
    <row r="15" spans="1:5" ht="15" customHeight="1">
      <c r="A15" s="226" t="s">
        <v>45</v>
      </c>
      <c r="B15" s="225" t="s">
        <v>46</v>
      </c>
      <c r="C15" s="223" t="s">
        <v>241</v>
      </c>
      <c r="D15" s="223" t="s">
        <v>338</v>
      </c>
      <c r="E15" s="223" t="s">
        <v>260</v>
      </c>
    </row>
    <row r="16" spans="1:5" ht="11.25">
      <c r="A16" s="329" t="s">
        <v>621</v>
      </c>
      <c r="B16" s="328" t="s">
        <v>621</v>
      </c>
      <c r="C16" s="327"/>
      <c r="D16" s="322"/>
      <c r="E16" s="301"/>
    </row>
    <row r="17" spans="1:5" ht="11.25">
      <c r="A17" s="221"/>
      <c r="B17" s="326"/>
      <c r="C17" s="322"/>
      <c r="D17" s="322"/>
      <c r="E17" s="301"/>
    </row>
    <row r="18" spans="1:5" ht="11.25">
      <c r="A18" s="321"/>
      <c r="B18" s="321" t="s">
        <v>337</v>
      </c>
      <c r="C18" s="325">
        <f>SUM(C16:C17)</f>
        <v>0</v>
      </c>
      <c r="D18" s="324"/>
      <c r="E18" s="324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87" t="s">
        <v>143</v>
      </c>
      <c r="B2" s="488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E37" sqref="E37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35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5" t="s">
        <v>350</v>
      </c>
      <c r="B5" s="188"/>
      <c r="C5" s="7"/>
      <c r="D5" s="89"/>
      <c r="E5" s="323" t="s">
        <v>344</v>
      </c>
    </row>
    <row r="6" spans="1:5" s="12" customFormat="1" ht="11.25">
      <c r="A6" s="286"/>
      <c r="B6" s="89"/>
      <c r="C6" s="7"/>
      <c r="D6" s="89"/>
      <c r="E6" s="89"/>
    </row>
    <row r="7" spans="1:5" s="12" customFormat="1" ht="15" customHeight="1">
      <c r="A7" s="226" t="s">
        <v>45</v>
      </c>
      <c r="B7" s="225" t="s">
        <v>46</v>
      </c>
      <c r="C7" s="223" t="s">
        <v>241</v>
      </c>
      <c r="D7" s="223" t="s">
        <v>338</v>
      </c>
      <c r="E7" s="223" t="s">
        <v>260</v>
      </c>
    </row>
    <row r="8" spans="1:5" s="12" customFormat="1" ht="11.25">
      <c r="A8" s="329" t="s">
        <v>621</v>
      </c>
      <c r="B8" s="328" t="s">
        <v>621</v>
      </c>
      <c r="C8" s="327"/>
      <c r="D8" s="322"/>
      <c r="E8" s="301"/>
    </row>
    <row r="9" spans="1:5" s="12" customFormat="1" ht="11.25">
      <c r="A9" s="221"/>
      <c r="B9" s="326"/>
      <c r="C9" s="322"/>
      <c r="D9" s="322"/>
      <c r="E9" s="301"/>
    </row>
    <row r="10" spans="1:5" s="12" customFormat="1" ht="11.25">
      <c r="A10" s="321"/>
      <c r="B10" s="321" t="s">
        <v>349</v>
      </c>
      <c r="C10" s="325">
        <f>SUM(C8:C9)</f>
        <v>0</v>
      </c>
      <c r="D10" s="324"/>
      <c r="E10" s="324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5" t="s">
        <v>348</v>
      </c>
      <c r="B13" s="215"/>
      <c r="C13" s="13"/>
      <c r="D13" s="25"/>
      <c r="E13" s="188" t="s">
        <v>347</v>
      </c>
    </row>
    <row r="14" spans="1:4" s="24" customFormat="1" ht="11.25">
      <c r="A14" s="279"/>
      <c r="B14" s="279"/>
      <c r="C14" s="23"/>
      <c r="D14" s="25"/>
    </row>
    <row r="15" spans="1:5" ht="15" customHeight="1">
      <c r="A15" s="226" t="s">
        <v>45</v>
      </c>
      <c r="B15" s="225" t="s">
        <v>46</v>
      </c>
      <c r="C15" s="223" t="s">
        <v>241</v>
      </c>
      <c r="D15" s="223" t="s">
        <v>338</v>
      </c>
      <c r="E15" s="223" t="s">
        <v>260</v>
      </c>
    </row>
    <row r="16" spans="1:5" ht="11.25" customHeight="1">
      <c r="A16" s="236" t="s">
        <v>621</v>
      </c>
      <c r="B16" s="274" t="s">
        <v>621</v>
      </c>
      <c r="C16" s="220"/>
      <c r="D16" s="220"/>
      <c r="E16" s="301"/>
    </row>
    <row r="17" spans="1:5" ht="11.25">
      <c r="A17" s="236"/>
      <c r="B17" s="274"/>
      <c r="C17" s="220"/>
      <c r="D17" s="220"/>
      <c r="E17" s="301"/>
    </row>
    <row r="18" spans="1:5" ht="11.25">
      <c r="A18" s="334"/>
      <c r="B18" s="334" t="s">
        <v>346</v>
      </c>
      <c r="C18" s="333">
        <f>SUM(C16:C17)</f>
        <v>0</v>
      </c>
      <c r="D18" s="242"/>
      <c r="E18" s="242"/>
    </row>
    <row r="21" spans="1:5" ht="11.25">
      <c r="A21" s="215" t="s">
        <v>345</v>
      </c>
      <c r="B21" s="188"/>
      <c r="E21" s="323" t="s">
        <v>344</v>
      </c>
    </row>
    <row r="22" ht="11.25">
      <c r="A22" s="286"/>
    </row>
    <row r="23" spans="1:5" ht="15" customHeight="1">
      <c r="A23" s="226" t="s">
        <v>45</v>
      </c>
      <c r="B23" s="225" t="s">
        <v>46</v>
      </c>
      <c r="C23" s="223" t="s">
        <v>241</v>
      </c>
      <c r="D23" s="223" t="s">
        <v>338</v>
      </c>
      <c r="E23" s="223" t="s">
        <v>260</v>
      </c>
    </row>
    <row r="24" spans="1:5" ht="11.25">
      <c r="A24" s="329" t="s">
        <v>621</v>
      </c>
      <c r="B24" s="328" t="s">
        <v>621</v>
      </c>
      <c r="C24" s="327"/>
      <c r="D24" s="322"/>
      <c r="E24" s="301"/>
    </row>
    <row r="25" spans="1:5" ht="11.25">
      <c r="A25" s="221"/>
      <c r="B25" s="326"/>
      <c r="C25" s="322"/>
      <c r="D25" s="322"/>
      <c r="E25" s="301"/>
    </row>
    <row r="26" spans="1:5" ht="11.25">
      <c r="A26" s="321"/>
      <c r="B26" s="321" t="s">
        <v>343</v>
      </c>
      <c r="C26" s="325">
        <f>SUM(C24:C25)</f>
        <v>0</v>
      </c>
      <c r="D26" s="324"/>
      <c r="E26" s="324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87" t="s">
        <v>143</v>
      </c>
      <c r="B2" s="488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K21" sqref="K21"/>
    </sheetView>
  </sheetViews>
  <sheetFormatPr defaultColWidth="11.421875" defaultRowHeight="15"/>
  <cols>
    <col min="1" max="1" width="8.7109375" style="187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2" customWidth="1"/>
    <col min="29" max="16384" width="11.421875" style="191" customWidth="1"/>
  </cols>
  <sheetData>
    <row r="1" spans="1:28" s="24" customFormat="1" ht="18" customHeight="1">
      <c r="A1" s="501" t="s">
        <v>1464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5" t="s">
        <v>130</v>
      </c>
      <c r="B4" s="185"/>
      <c r="C4" s="185"/>
      <c r="D4" s="185"/>
      <c r="E4" s="186"/>
      <c r="F4" s="13"/>
      <c r="G4" s="13"/>
      <c r="H4" s="13"/>
      <c r="I4" s="13"/>
      <c r="J4" s="27"/>
      <c r="K4" s="27"/>
      <c r="L4" s="27"/>
      <c r="M4" s="27"/>
      <c r="N4" s="27"/>
      <c r="O4" s="7"/>
      <c r="P4" s="502" t="s">
        <v>54</v>
      </c>
      <c r="Q4" s="502"/>
      <c r="R4" s="502"/>
      <c r="S4" s="502"/>
      <c r="T4" s="502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503" t="s">
        <v>55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4"/>
    </row>
    <row r="7" spans="1:27" ht="12.75" customHeight="1">
      <c r="A7" s="210"/>
      <c r="B7" s="210"/>
      <c r="C7" s="210"/>
      <c r="D7" s="210"/>
      <c r="E7" s="210"/>
      <c r="F7" s="213" t="s">
        <v>120</v>
      </c>
      <c r="G7" s="212"/>
      <c r="H7" s="214" t="s">
        <v>237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7" ht="101.25">
      <c r="A9" s="202" t="s">
        <v>71</v>
      </c>
      <c r="B9" s="452" t="s">
        <v>1449</v>
      </c>
      <c r="C9" s="452" t="s">
        <v>1450</v>
      </c>
      <c r="D9" s="452">
        <v>5942</v>
      </c>
      <c r="E9" s="452" t="s">
        <v>1451</v>
      </c>
      <c r="F9" s="453">
        <v>0</v>
      </c>
      <c r="G9" s="454">
        <v>15000000</v>
      </c>
      <c r="H9" s="454">
        <v>14999992.49</v>
      </c>
      <c r="I9" s="455">
        <v>7.51</v>
      </c>
      <c r="J9" s="452" t="s">
        <v>1452</v>
      </c>
      <c r="K9" s="453">
        <v>0</v>
      </c>
      <c r="L9" s="456">
        <v>14999992.49</v>
      </c>
      <c r="M9" s="457">
        <v>5016470.9</v>
      </c>
      <c r="N9" s="457">
        <v>0</v>
      </c>
      <c r="O9" s="457">
        <v>0</v>
      </c>
      <c r="P9" s="458" t="s">
        <v>1453</v>
      </c>
      <c r="Q9" s="452">
        <v>0</v>
      </c>
      <c r="R9" s="458">
        <v>38523</v>
      </c>
      <c r="S9" s="458">
        <v>41696</v>
      </c>
      <c r="T9" s="452" t="s">
        <v>1454</v>
      </c>
      <c r="U9" s="452"/>
      <c r="V9" s="458" t="s">
        <v>1455</v>
      </c>
      <c r="W9" s="452" t="s">
        <v>1456</v>
      </c>
      <c r="X9" s="452" t="s">
        <v>1457</v>
      </c>
      <c r="Y9" s="452">
        <v>168</v>
      </c>
      <c r="Z9" s="459">
        <v>38429</v>
      </c>
      <c r="AA9" s="452"/>
    </row>
    <row r="10" spans="1:28" s="203" customFormat="1" ht="101.25">
      <c r="A10" s="202" t="s">
        <v>72</v>
      </c>
      <c r="B10" s="460" t="s">
        <v>1458</v>
      </c>
      <c r="C10" s="460" t="s">
        <v>1450</v>
      </c>
      <c r="D10" s="460">
        <v>2</v>
      </c>
      <c r="E10" s="460" t="s">
        <v>1459</v>
      </c>
      <c r="F10" s="461">
        <v>0</v>
      </c>
      <c r="G10" s="462">
        <v>6929675.89</v>
      </c>
      <c r="H10" s="463">
        <v>6462482.54</v>
      </c>
      <c r="I10" s="464">
        <v>467193.3499999996</v>
      </c>
      <c r="J10" s="461" t="s">
        <v>1460</v>
      </c>
      <c r="K10" s="465">
        <v>0</v>
      </c>
      <c r="L10" s="466">
        <v>6462482.54</v>
      </c>
      <c r="M10" s="469">
        <v>1034039.42</v>
      </c>
      <c r="N10" s="469">
        <v>19452.25</v>
      </c>
      <c r="O10" s="466">
        <v>341268.74</v>
      </c>
      <c r="P10" s="460" t="s">
        <v>1461</v>
      </c>
      <c r="Q10" s="460">
        <v>12</v>
      </c>
      <c r="R10" s="467">
        <v>41043</v>
      </c>
      <c r="S10" s="467">
        <v>42942</v>
      </c>
      <c r="T10" s="460" t="s">
        <v>1462</v>
      </c>
      <c r="U10" s="460"/>
      <c r="V10" s="460" t="s">
        <v>1455</v>
      </c>
      <c r="W10" s="460" t="s">
        <v>1456</v>
      </c>
      <c r="X10" s="460" t="s">
        <v>1457</v>
      </c>
      <c r="Y10" s="460" t="s">
        <v>1463</v>
      </c>
      <c r="Z10" s="468">
        <v>40796</v>
      </c>
      <c r="AA10" s="460"/>
      <c r="AB10" s="204"/>
    </row>
    <row r="11" spans="1:27" s="192" customFormat="1" ht="11.25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7" s="192" customFormat="1" ht="11.25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7" s="192" customFormat="1" ht="11.25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7" s="192" customFormat="1" ht="11.25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7" s="192" customFormat="1" ht="11.25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7" s="192" customFormat="1" ht="11.25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ht="11.25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ht="11.25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</v>
      </c>
      <c r="H18" s="79">
        <f>SUM(H9:H17)</f>
        <v>21462475.03</v>
      </c>
      <c r="I18" s="79">
        <f>SUM(I9:I17)</f>
        <v>467200.85999999964</v>
      </c>
      <c r="J18" s="80"/>
      <c r="K18" s="79">
        <f>SUM(K9:K17)</f>
        <v>0</v>
      </c>
      <c r="L18" s="79">
        <f>SUM(L9:L17)</f>
        <v>21462475.03</v>
      </c>
      <c r="M18" s="79">
        <f>SUM(M9:M17)</f>
        <v>6050510.32</v>
      </c>
      <c r="N18" s="79">
        <f>SUM(N9:N17)</f>
        <v>19452.25</v>
      </c>
      <c r="O18" s="79">
        <f>SUM(O9:O17)</f>
        <v>341268.74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87" t="s">
        <v>143</v>
      </c>
      <c r="B2" s="488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489" t="s">
        <v>228</v>
      </c>
      <c r="B6" s="490"/>
      <c r="C6" s="490"/>
      <c r="D6" s="490"/>
      <c r="E6" s="490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7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88" t="s">
        <v>143</v>
      </c>
      <c r="B2" s="488"/>
      <c r="C2" s="48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45"/>
  <sheetViews>
    <sheetView zoomScaleSheetLayoutView="100" zoomScalePageLayoutView="0" workbookViewId="0" topLeftCell="A87">
      <selection activeCell="B130" sqref="B130"/>
    </sheetView>
  </sheetViews>
  <sheetFormatPr defaultColWidth="12.421875" defaultRowHeight="15"/>
  <cols>
    <col min="1" max="1" width="19.7109375" style="89" customWidth="1"/>
    <col min="2" max="2" width="50.7109375" style="89" customWidth="1"/>
    <col min="3" max="4" width="17.710937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09" t="s">
        <v>356</v>
      </c>
      <c r="B5" s="309"/>
      <c r="C5" s="13"/>
      <c r="D5" s="188" t="s">
        <v>355</v>
      </c>
    </row>
    <row r="6" spans="1:4" ht="11.25" customHeight="1">
      <c r="A6" s="315"/>
      <c r="B6" s="315"/>
      <c r="C6" s="316"/>
      <c r="D6" s="336"/>
    </row>
    <row r="7" spans="1:4" ht="15" customHeight="1">
      <c r="A7" s="226" t="s">
        <v>45</v>
      </c>
      <c r="B7" s="225" t="s">
        <v>46</v>
      </c>
      <c r="C7" s="223" t="s">
        <v>241</v>
      </c>
      <c r="D7" s="223" t="s">
        <v>260</v>
      </c>
    </row>
    <row r="8" spans="1:4" ht="11.25">
      <c r="A8" s="236" t="s">
        <v>795</v>
      </c>
      <c r="B8" s="236" t="s">
        <v>796</v>
      </c>
      <c r="C8" s="234">
        <v>-9563846.6</v>
      </c>
      <c r="D8" s="220"/>
    </row>
    <row r="9" spans="1:4" ht="11.25">
      <c r="A9" s="236" t="s">
        <v>797</v>
      </c>
      <c r="B9" s="236" t="s">
        <v>798</v>
      </c>
      <c r="C9" s="234">
        <v>-2059793.85</v>
      </c>
      <c r="D9" s="220"/>
    </row>
    <row r="10" spans="1:4" ht="11.25">
      <c r="A10" s="236" t="s">
        <v>799</v>
      </c>
      <c r="B10" s="236" t="s">
        <v>800</v>
      </c>
      <c r="C10" s="234">
        <v>-883126.59</v>
      </c>
      <c r="D10" s="220"/>
    </row>
    <row r="11" spans="1:4" ht="11.25">
      <c r="A11" s="236" t="s">
        <v>801</v>
      </c>
      <c r="B11" s="236" t="s">
        <v>802</v>
      </c>
      <c r="C11" s="234">
        <v>-175165.42</v>
      </c>
      <c r="D11" s="220"/>
    </row>
    <row r="12" spans="1:4" ht="11.25">
      <c r="A12" s="236" t="s">
        <v>803</v>
      </c>
      <c r="B12" s="236" t="s">
        <v>804</v>
      </c>
      <c r="C12" s="234">
        <v>-681863.15</v>
      </c>
      <c r="D12" s="220"/>
    </row>
    <row r="13" spans="1:4" ht="11.25">
      <c r="A13" s="236" t="s">
        <v>805</v>
      </c>
      <c r="B13" s="236" t="s">
        <v>806</v>
      </c>
      <c r="C13" s="234">
        <v>-10625.13</v>
      </c>
      <c r="D13" s="220"/>
    </row>
    <row r="14" spans="1:4" ht="11.25">
      <c r="A14" s="236" t="s">
        <v>807</v>
      </c>
      <c r="B14" s="236" t="s">
        <v>808</v>
      </c>
      <c r="C14" s="234">
        <v>-32426.54</v>
      </c>
      <c r="D14" s="220"/>
    </row>
    <row r="15" spans="1:4" ht="11.25">
      <c r="A15" s="236" t="s">
        <v>809</v>
      </c>
      <c r="B15" s="236" t="s">
        <v>810</v>
      </c>
      <c r="C15" s="234">
        <v>-441.6</v>
      </c>
      <c r="D15" s="220"/>
    </row>
    <row r="16" spans="1:4" ht="11.25">
      <c r="A16" s="236" t="s">
        <v>811</v>
      </c>
      <c r="B16" s="236" t="s">
        <v>812</v>
      </c>
      <c r="C16" s="234">
        <v>-17607.52</v>
      </c>
      <c r="D16" s="220"/>
    </row>
    <row r="17" spans="1:4" ht="11.25">
      <c r="A17" s="236" t="s">
        <v>813</v>
      </c>
      <c r="B17" s="236" t="s">
        <v>814</v>
      </c>
      <c r="C17" s="234">
        <v>-94400</v>
      </c>
      <c r="D17" s="220"/>
    </row>
    <row r="18" spans="1:4" ht="11.25">
      <c r="A18" s="236" t="s">
        <v>815</v>
      </c>
      <c r="B18" s="236" t="s">
        <v>816</v>
      </c>
      <c r="C18" s="234">
        <v>-415628.14</v>
      </c>
      <c r="D18" s="220"/>
    </row>
    <row r="19" spans="1:4" ht="11.25">
      <c r="A19" s="236" t="s">
        <v>817</v>
      </c>
      <c r="B19" s="236" t="s">
        <v>818</v>
      </c>
      <c r="C19" s="234">
        <v>-157198</v>
      </c>
      <c r="D19" s="220"/>
    </row>
    <row r="20" spans="1:4" ht="11.25">
      <c r="A20" s="236" t="s">
        <v>819</v>
      </c>
      <c r="B20" s="236" t="s">
        <v>820</v>
      </c>
      <c r="C20" s="234">
        <v>-440792</v>
      </c>
      <c r="D20" s="220"/>
    </row>
    <row r="21" spans="1:4" ht="11.25">
      <c r="A21" s="236" t="s">
        <v>821</v>
      </c>
      <c r="B21" s="236" t="s">
        <v>822</v>
      </c>
      <c r="C21" s="234">
        <v>-57822</v>
      </c>
      <c r="D21" s="220"/>
    </row>
    <row r="22" spans="1:4" ht="11.25">
      <c r="A22" s="236" t="s">
        <v>823</v>
      </c>
      <c r="B22" s="236" t="s">
        <v>824</v>
      </c>
      <c r="C22" s="234">
        <v>-75537.12</v>
      </c>
      <c r="D22" s="220"/>
    </row>
    <row r="23" spans="1:4" ht="11.25">
      <c r="A23" s="236" t="s">
        <v>825</v>
      </c>
      <c r="B23" s="236" t="s">
        <v>826</v>
      </c>
      <c r="C23" s="234">
        <v>-451391.84</v>
      </c>
      <c r="D23" s="220"/>
    </row>
    <row r="24" spans="1:4" ht="11.25">
      <c r="A24" s="236" t="s">
        <v>827</v>
      </c>
      <c r="B24" s="236" t="s">
        <v>828</v>
      </c>
      <c r="C24" s="234">
        <v>-484.06</v>
      </c>
      <c r="D24" s="220"/>
    </row>
    <row r="25" spans="1:4" ht="11.25">
      <c r="A25" s="236" t="s">
        <v>829</v>
      </c>
      <c r="B25" s="236" t="s">
        <v>830</v>
      </c>
      <c r="C25" s="234">
        <v>-480.1</v>
      </c>
      <c r="D25" s="220"/>
    </row>
    <row r="26" spans="1:4" ht="11.25">
      <c r="A26" s="236" t="s">
        <v>831</v>
      </c>
      <c r="B26" s="236" t="s">
        <v>832</v>
      </c>
      <c r="C26" s="234">
        <v>-34747.71</v>
      </c>
      <c r="D26" s="220"/>
    </row>
    <row r="27" spans="1:4" ht="11.25">
      <c r="A27" s="236" t="s">
        <v>833</v>
      </c>
      <c r="B27" s="236" t="s">
        <v>834</v>
      </c>
      <c r="C27" s="234">
        <v>-1582887.38</v>
      </c>
      <c r="D27" s="220"/>
    </row>
    <row r="28" spans="1:4" ht="11.25">
      <c r="A28" s="236" t="s">
        <v>835</v>
      </c>
      <c r="B28" s="236" t="s">
        <v>836</v>
      </c>
      <c r="C28" s="234">
        <v>-12981.89</v>
      </c>
      <c r="D28" s="220"/>
    </row>
    <row r="29" spans="1:4" ht="11.25">
      <c r="A29" s="236" t="s">
        <v>837</v>
      </c>
      <c r="B29" s="236" t="s">
        <v>838</v>
      </c>
      <c r="C29" s="234">
        <v>-157405.15</v>
      </c>
      <c r="D29" s="220"/>
    </row>
    <row r="30" spans="1:4" ht="11.25">
      <c r="A30" s="236" t="s">
        <v>839</v>
      </c>
      <c r="B30" s="236" t="s">
        <v>840</v>
      </c>
      <c r="C30" s="234">
        <v>-46913.85</v>
      </c>
      <c r="D30" s="220"/>
    </row>
    <row r="31" spans="1:4" ht="11.25">
      <c r="A31" s="236" t="s">
        <v>841</v>
      </c>
      <c r="B31" s="236" t="s">
        <v>842</v>
      </c>
      <c r="C31" s="234">
        <v>-82493.31</v>
      </c>
      <c r="D31" s="220"/>
    </row>
    <row r="32" spans="1:4" ht="11.25">
      <c r="A32" s="236" t="s">
        <v>843</v>
      </c>
      <c r="B32" s="236" t="s">
        <v>844</v>
      </c>
      <c r="C32" s="234">
        <v>-8259.97</v>
      </c>
      <c r="D32" s="220"/>
    </row>
    <row r="33" spans="1:4" ht="11.25">
      <c r="A33" s="236" t="s">
        <v>845</v>
      </c>
      <c r="B33" s="236" t="s">
        <v>846</v>
      </c>
      <c r="C33" s="234">
        <v>-26949.58</v>
      </c>
      <c r="D33" s="220"/>
    </row>
    <row r="34" spans="1:4" ht="11.25">
      <c r="A34" s="236" t="s">
        <v>847</v>
      </c>
      <c r="B34" s="236" t="s">
        <v>848</v>
      </c>
      <c r="C34" s="234">
        <v>-111013.99</v>
      </c>
      <c r="D34" s="220"/>
    </row>
    <row r="35" spans="1:4" ht="11.25">
      <c r="A35" s="236" t="s">
        <v>849</v>
      </c>
      <c r="B35" s="236" t="s">
        <v>850</v>
      </c>
      <c r="C35" s="234">
        <v>-791.1</v>
      </c>
      <c r="D35" s="220"/>
    </row>
    <row r="36" spans="1:4" ht="11.25">
      <c r="A36" s="236" t="s">
        <v>851</v>
      </c>
      <c r="B36" s="236" t="s">
        <v>852</v>
      </c>
      <c r="C36" s="234">
        <v>-56157.66</v>
      </c>
      <c r="D36" s="220"/>
    </row>
    <row r="37" spans="1:4" ht="11.25">
      <c r="A37" s="236" t="s">
        <v>853</v>
      </c>
      <c r="B37" s="236" t="s">
        <v>854</v>
      </c>
      <c r="C37" s="234">
        <v>-3617.35</v>
      </c>
      <c r="D37" s="220"/>
    </row>
    <row r="38" spans="1:4" ht="11.25">
      <c r="A38" s="236" t="s">
        <v>855</v>
      </c>
      <c r="B38" s="236" t="s">
        <v>856</v>
      </c>
      <c r="C38" s="234">
        <v>-20612</v>
      </c>
      <c r="D38" s="220"/>
    </row>
    <row r="39" spans="1:4" ht="11.25">
      <c r="A39" s="236" t="s">
        <v>857</v>
      </c>
      <c r="B39" s="236" t="s">
        <v>858</v>
      </c>
      <c r="C39" s="234">
        <v>-38583.83</v>
      </c>
      <c r="D39" s="220"/>
    </row>
    <row r="40" spans="1:4" ht="11.25">
      <c r="A40" s="236" t="s">
        <v>859</v>
      </c>
      <c r="B40" s="236" t="s">
        <v>860</v>
      </c>
      <c r="C40" s="234">
        <v>-8782.69</v>
      </c>
      <c r="D40" s="220"/>
    </row>
    <row r="41" spans="1:4" ht="11.25">
      <c r="A41" s="236" t="s">
        <v>861</v>
      </c>
      <c r="B41" s="236" t="s">
        <v>862</v>
      </c>
      <c r="C41" s="234">
        <v>-526.6</v>
      </c>
      <c r="D41" s="220"/>
    </row>
    <row r="42" spans="1:4" ht="11.25">
      <c r="A42" s="236" t="s">
        <v>863</v>
      </c>
      <c r="B42" s="236" t="s">
        <v>864</v>
      </c>
      <c r="C42" s="234">
        <v>-106123.61</v>
      </c>
      <c r="D42" s="220"/>
    </row>
    <row r="43" spans="1:4" ht="11.25">
      <c r="A43" s="236" t="s">
        <v>865</v>
      </c>
      <c r="B43" s="236" t="s">
        <v>866</v>
      </c>
      <c r="C43" s="234">
        <v>-1488.46</v>
      </c>
      <c r="D43" s="220"/>
    </row>
    <row r="44" spans="1:4" ht="11.25">
      <c r="A44" s="236" t="s">
        <v>867</v>
      </c>
      <c r="B44" s="236" t="s">
        <v>868</v>
      </c>
      <c r="C44" s="234">
        <v>-13320</v>
      </c>
      <c r="D44" s="220"/>
    </row>
    <row r="45" spans="1:4" ht="11.25">
      <c r="A45" s="236" t="s">
        <v>869</v>
      </c>
      <c r="B45" s="236" t="s">
        <v>870</v>
      </c>
      <c r="C45" s="234">
        <v>-189.12</v>
      </c>
      <c r="D45" s="220"/>
    </row>
    <row r="46" spans="1:4" ht="11.25">
      <c r="A46" s="236" t="s">
        <v>871</v>
      </c>
      <c r="B46" s="236" t="s">
        <v>872</v>
      </c>
      <c r="C46" s="234">
        <v>-29105.68</v>
      </c>
      <c r="D46" s="220"/>
    </row>
    <row r="47" spans="1:4" ht="11.25">
      <c r="A47" s="236" t="s">
        <v>873</v>
      </c>
      <c r="B47" s="236" t="s">
        <v>874</v>
      </c>
      <c r="C47" s="234">
        <v>-24399</v>
      </c>
      <c r="D47" s="220"/>
    </row>
    <row r="48" spans="1:4" ht="11.25">
      <c r="A48" s="236" t="s">
        <v>875</v>
      </c>
      <c r="B48" s="236" t="s">
        <v>876</v>
      </c>
      <c r="C48" s="234">
        <v>-21685.76</v>
      </c>
      <c r="D48" s="220"/>
    </row>
    <row r="49" spans="1:4" ht="11.25">
      <c r="A49" s="236" t="s">
        <v>877</v>
      </c>
      <c r="B49" s="236" t="s">
        <v>878</v>
      </c>
      <c r="C49" s="234">
        <v>-34757.24</v>
      </c>
      <c r="D49" s="220"/>
    </row>
    <row r="50" spans="1:4" ht="11.25">
      <c r="A50" s="236" t="s">
        <v>879</v>
      </c>
      <c r="B50" s="236" t="s">
        <v>880</v>
      </c>
      <c r="C50" s="234">
        <v>-14184.4</v>
      </c>
      <c r="D50" s="220"/>
    </row>
    <row r="51" spans="1:4" ht="11.25">
      <c r="A51" s="236" t="s">
        <v>881</v>
      </c>
      <c r="B51" s="236" t="s">
        <v>882</v>
      </c>
      <c r="C51" s="234">
        <v>-11348.36</v>
      </c>
      <c r="D51" s="220"/>
    </row>
    <row r="52" spans="1:4" ht="11.25">
      <c r="A52" s="236" t="s">
        <v>883</v>
      </c>
      <c r="B52" s="236" t="s">
        <v>884</v>
      </c>
      <c r="C52" s="234">
        <v>-581.88</v>
      </c>
      <c r="D52" s="220"/>
    </row>
    <row r="53" spans="1:4" ht="11.25">
      <c r="A53" s="236" t="s">
        <v>885</v>
      </c>
      <c r="B53" s="236" t="s">
        <v>886</v>
      </c>
      <c r="C53" s="234">
        <v>-27036.1</v>
      </c>
      <c r="D53" s="220"/>
    </row>
    <row r="54" spans="1:4" ht="11.25">
      <c r="A54" s="236" t="s">
        <v>887</v>
      </c>
      <c r="B54" s="236" t="s">
        <v>888</v>
      </c>
      <c r="C54" s="234">
        <v>-70050.09</v>
      </c>
      <c r="D54" s="220"/>
    </row>
    <row r="55" spans="1:4" ht="11.25">
      <c r="A55" s="236" t="s">
        <v>889</v>
      </c>
      <c r="B55" s="236" t="s">
        <v>890</v>
      </c>
      <c r="C55" s="234">
        <v>-18930</v>
      </c>
      <c r="D55" s="220"/>
    </row>
    <row r="56" spans="1:4" ht="11.25">
      <c r="A56" s="236" t="s">
        <v>891</v>
      </c>
      <c r="B56" s="236" t="s">
        <v>892</v>
      </c>
      <c r="C56" s="234">
        <v>-137860</v>
      </c>
      <c r="D56" s="220"/>
    </row>
    <row r="57" spans="1:4" ht="11.25">
      <c r="A57" s="236" t="s">
        <v>893</v>
      </c>
      <c r="B57" s="236" t="s">
        <v>894</v>
      </c>
      <c r="C57" s="234">
        <v>-120540</v>
      </c>
      <c r="D57" s="220"/>
    </row>
    <row r="58" spans="1:4" ht="11.25">
      <c r="A58" s="236" t="s">
        <v>895</v>
      </c>
      <c r="B58" s="236" t="s">
        <v>896</v>
      </c>
      <c r="C58" s="234">
        <v>-84620</v>
      </c>
      <c r="D58" s="220"/>
    </row>
    <row r="59" spans="1:4" ht="11.25">
      <c r="A59" s="236" t="s">
        <v>897</v>
      </c>
      <c r="B59" s="236" t="s">
        <v>898</v>
      </c>
      <c r="C59" s="234">
        <v>-319665</v>
      </c>
      <c r="D59" s="220"/>
    </row>
    <row r="60" spans="1:4" ht="11.25">
      <c r="A60" s="236" t="s">
        <v>899</v>
      </c>
      <c r="B60" s="236" t="s">
        <v>900</v>
      </c>
      <c r="C60" s="234">
        <v>-87960.54</v>
      </c>
      <c r="D60" s="220"/>
    </row>
    <row r="61" spans="1:4" ht="11.25">
      <c r="A61" s="236" t="s">
        <v>901</v>
      </c>
      <c r="B61" s="236" t="s">
        <v>902</v>
      </c>
      <c r="C61" s="234">
        <v>-160790</v>
      </c>
      <c r="D61" s="220"/>
    </row>
    <row r="62" spans="1:4" ht="11.25">
      <c r="A62" s="236" t="s">
        <v>903</v>
      </c>
      <c r="B62" s="236" t="s">
        <v>904</v>
      </c>
      <c r="C62" s="234">
        <v>-54100</v>
      </c>
      <c r="D62" s="220"/>
    </row>
    <row r="63" spans="1:4" ht="11.25">
      <c r="A63" s="236" t="s">
        <v>905</v>
      </c>
      <c r="B63" s="236" t="s">
        <v>906</v>
      </c>
      <c r="C63" s="234">
        <v>-16000</v>
      </c>
      <c r="D63" s="220"/>
    </row>
    <row r="64" spans="1:4" ht="11.25">
      <c r="A64" s="236" t="s">
        <v>907</v>
      </c>
      <c r="B64" s="236" t="s">
        <v>908</v>
      </c>
      <c r="C64" s="234">
        <v>-41220</v>
      </c>
      <c r="D64" s="220"/>
    </row>
    <row r="65" spans="1:4" ht="11.25">
      <c r="A65" s="236" t="s">
        <v>909</v>
      </c>
      <c r="B65" s="236" t="s">
        <v>910</v>
      </c>
      <c r="C65" s="234">
        <v>-193305</v>
      </c>
      <c r="D65" s="220"/>
    </row>
    <row r="66" spans="1:4" ht="11.25">
      <c r="A66" s="236" t="s">
        <v>911</v>
      </c>
      <c r="B66" s="236" t="s">
        <v>912</v>
      </c>
      <c r="C66" s="234">
        <v>-42350</v>
      </c>
      <c r="D66" s="220"/>
    </row>
    <row r="67" spans="1:4" ht="11.25">
      <c r="A67" s="236" t="s">
        <v>913</v>
      </c>
      <c r="B67" s="236" t="s">
        <v>914</v>
      </c>
      <c r="C67" s="234">
        <v>-104984</v>
      </c>
      <c r="D67" s="220"/>
    </row>
    <row r="68" spans="1:4" ht="11.25">
      <c r="A68" s="236" t="s">
        <v>915</v>
      </c>
      <c r="B68" s="236" t="s">
        <v>916</v>
      </c>
      <c r="C68" s="234">
        <v>-278592</v>
      </c>
      <c r="D68" s="220"/>
    </row>
    <row r="69" spans="1:4" ht="11.25">
      <c r="A69" s="236" t="s">
        <v>917</v>
      </c>
      <c r="B69" s="236" t="s">
        <v>918</v>
      </c>
      <c r="C69" s="234">
        <v>-87768</v>
      </c>
      <c r="D69" s="220"/>
    </row>
    <row r="70" spans="1:4" ht="11.25">
      <c r="A70" s="236" t="s">
        <v>919</v>
      </c>
      <c r="B70" s="236" t="s">
        <v>920</v>
      </c>
      <c r="C70" s="234">
        <v>-35100</v>
      </c>
      <c r="D70" s="220"/>
    </row>
    <row r="71" spans="1:4" ht="11.25">
      <c r="A71" s="236" t="s">
        <v>921</v>
      </c>
      <c r="B71" s="236" t="s">
        <v>922</v>
      </c>
      <c r="C71" s="234">
        <v>-252542.84</v>
      </c>
      <c r="D71" s="220"/>
    </row>
    <row r="72" spans="1:4" ht="11.25">
      <c r="A72" s="236" t="s">
        <v>923</v>
      </c>
      <c r="B72" s="236" t="s">
        <v>924</v>
      </c>
      <c r="C72" s="234">
        <v>-145771.8</v>
      </c>
      <c r="D72" s="220"/>
    </row>
    <row r="73" spans="1:4" ht="11.25">
      <c r="A73" s="236" t="s">
        <v>925</v>
      </c>
      <c r="B73" s="236" t="s">
        <v>926</v>
      </c>
      <c r="C73" s="234">
        <v>-7689.43</v>
      </c>
      <c r="D73" s="220"/>
    </row>
    <row r="74" spans="1:4" ht="11.25">
      <c r="A74" s="236" t="s">
        <v>927</v>
      </c>
      <c r="B74" s="236" t="s">
        <v>928</v>
      </c>
      <c r="C74" s="234">
        <v>-292.16</v>
      </c>
      <c r="D74" s="220"/>
    </row>
    <row r="75" spans="1:4" ht="11.25">
      <c r="A75" s="236" t="s">
        <v>929</v>
      </c>
      <c r="B75" s="236" t="s">
        <v>930</v>
      </c>
      <c r="C75" s="234">
        <v>-10989.89</v>
      </c>
      <c r="D75" s="220"/>
    </row>
    <row r="76" spans="1:4" ht="11.25">
      <c r="A76" s="236" t="s">
        <v>931</v>
      </c>
      <c r="B76" s="236" t="s">
        <v>932</v>
      </c>
      <c r="C76" s="234">
        <v>-952</v>
      </c>
      <c r="D76" s="220"/>
    </row>
    <row r="77" spans="1:4" ht="11.25">
      <c r="A77" s="236" t="s">
        <v>933</v>
      </c>
      <c r="B77" s="236" t="s">
        <v>934</v>
      </c>
      <c r="C77" s="234">
        <v>-27400</v>
      </c>
      <c r="D77" s="220"/>
    </row>
    <row r="78" spans="1:4" ht="11.25">
      <c r="A78" s="236" t="s">
        <v>935</v>
      </c>
      <c r="B78" s="236" t="s">
        <v>936</v>
      </c>
      <c r="C78" s="234">
        <v>-190275.66</v>
      </c>
      <c r="D78" s="220"/>
    </row>
    <row r="79" spans="1:4" ht="11.25">
      <c r="A79" s="236" t="s">
        <v>937</v>
      </c>
      <c r="B79" s="236" t="s">
        <v>938</v>
      </c>
      <c r="C79" s="234">
        <v>-23775.87</v>
      </c>
      <c r="D79" s="220"/>
    </row>
    <row r="80" spans="1:4" ht="11.25">
      <c r="A80" s="236" t="s">
        <v>939</v>
      </c>
      <c r="B80" s="236" t="s">
        <v>940</v>
      </c>
      <c r="C80" s="234">
        <v>-944</v>
      </c>
      <c r="D80" s="220"/>
    </row>
    <row r="81" spans="1:4" ht="11.25">
      <c r="A81" s="236" t="s">
        <v>941</v>
      </c>
      <c r="B81" s="236" t="s">
        <v>942</v>
      </c>
      <c r="C81" s="234">
        <v>-5000</v>
      </c>
      <c r="D81" s="220"/>
    </row>
    <row r="82" spans="1:4" ht="11.25">
      <c r="A82" s="236" t="s">
        <v>620</v>
      </c>
      <c r="B82" s="236" t="s">
        <v>620</v>
      </c>
      <c r="C82" s="234"/>
      <c r="D82" s="220"/>
    </row>
    <row r="83" spans="1:4" ht="11.25">
      <c r="A83" s="236"/>
      <c r="B83" s="236"/>
      <c r="C83" s="234"/>
      <c r="D83" s="220"/>
    </row>
    <row r="84" spans="1:4" s="8" customFormat="1" ht="11.25">
      <c r="A84" s="251"/>
      <c r="B84" s="251" t="s">
        <v>354</v>
      </c>
      <c r="C84" s="231">
        <f>SUM(C8:C83)</f>
        <v>-20115041.61</v>
      </c>
      <c r="D84" s="242"/>
    </row>
    <row r="85" spans="1:4" s="8" customFormat="1" ht="11.25">
      <c r="A85" s="59"/>
      <c r="B85" s="59"/>
      <c r="C85" s="11"/>
      <c r="D85" s="11"/>
    </row>
    <row r="86" spans="1:4" s="8" customFormat="1" ht="11.25">
      <c r="A86" s="59"/>
      <c r="B86" s="59"/>
      <c r="C86" s="11"/>
      <c r="D86" s="11"/>
    </row>
    <row r="87" spans="1:4" ht="11.25">
      <c r="A87" s="60"/>
      <c r="B87" s="60"/>
      <c r="C87" s="36"/>
      <c r="D87" s="36"/>
    </row>
    <row r="88" spans="1:4" ht="21.75" customHeight="1">
      <c r="A88" s="309" t="s">
        <v>353</v>
      </c>
      <c r="B88" s="309"/>
      <c r="C88" s="337"/>
      <c r="D88" s="188" t="s">
        <v>352</v>
      </c>
    </row>
    <row r="89" spans="1:4" ht="11.25">
      <c r="A89" s="315"/>
      <c r="B89" s="315"/>
      <c r="C89" s="316"/>
      <c r="D89" s="336"/>
    </row>
    <row r="90" spans="1:4" ht="15" customHeight="1">
      <c r="A90" s="226" t="s">
        <v>45</v>
      </c>
      <c r="B90" s="225" t="s">
        <v>46</v>
      </c>
      <c r="C90" s="223" t="s">
        <v>241</v>
      </c>
      <c r="D90" s="223" t="s">
        <v>260</v>
      </c>
    </row>
    <row r="91" spans="1:4" ht="11.25">
      <c r="A91" s="236" t="s">
        <v>943</v>
      </c>
      <c r="B91" s="236" t="s">
        <v>944</v>
      </c>
      <c r="C91" s="234">
        <v>-22804983.19</v>
      </c>
      <c r="D91" s="220"/>
    </row>
    <row r="92" spans="1:4" ht="11.25">
      <c r="A92" s="236" t="s">
        <v>945</v>
      </c>
      <c r="B92" s="236" t="s">
        <v>946</v>
      </c>
      <c r="C92" s="234">
        <v>-7365.68</v>
      </c>
      <c r="D92" s="220"/>
    </row>
    <row r="93" spans="1:4" ht="11.25">
      <c r="A93" s="236" t="s">
        <v>947</v>
      </c>
      <c r="B93" s="236" t="s">
        <v>948</v>
      </c>
      <c r="C93" s="234">
        <v>-658850.4</v>
      </c>
      <c r="D93" s="220"/>
    </row>
    <row r="94" spans="1:4" ht="11.25">
      <c r="A94" s="236" t="s">
        <v>949</v>
      </c>
      <c r="B94" s="236" t="s">
        <v>950</v>
      </c>
      <c r="C94" s="234">
        <v>-295931.38</v>
      </c>
      <c r="D94" s="220"/>
    </row>
    <row r="95" spans="1:4" ht="11.25">
      <c r="A95" s="236" t="s">
        <v>951</v>
      </c>
      <c r="B95" s="236" t="s">
        <v>952</v>
      </c>
      <c r="C95" s="234">
        <v>-448360.2</v>
      </c>
      <c r="D95" s="220"/>
    </row>
    <row r="96" spans="1:4" ht="11.25">
      <c r="A96" s="236" t="s">
        <v>953</v>
      </c>
      <c r="B96" s="236" t="s">
        <v>954</v>
      </c>
      <c r="C96" s="234">
        <v>-5553819.4</v>
      </c>
      <c r="D96" s="220"/>
    </row>
    <row r="97" spans="1:4" ht="11.25">
      <c r="A97" s="236" t="s">
        <v>955</v>
      </c>
      <c r="B97" s="236" t="s">
        <v>956</v>
      </c>
      <c r="C97" s="234">
        <v>-1175099.01</v>
      </c>
      <c r="D97" s="220"/>
    </row>
    <row r="98" spans="1:4" ht="11.25">
      <c r="A98" s="236" t="s">
        <v>957</v>
      </c>
      <c r="B98" s="236" t="s">
        <v>958</v>
      </c>
      <c r="C98" s="234">
        <v>-1386421.29</v>
      </c>
      <c r="D98" s="220"/>
    </row>
    <row r="99" spans="1:4" ht="11.25">
      <c r="A99" s="236" t="s">
        <v>959</v>
      </c>
      <c r="B99" s="236" t="s">
        <v>960</v>
      </c>
      <c r="C99" s="234">
        <v>-63262.14</v>
      </c>
      <c r="D99" s="220"/>
    </row>
    <row r="100" spans="1:4" ht="11.25">
      <c r="A100" s="236" t="s">
        <v>961</v>
      </c>
      <c r="B100" s="236" t="s">
        <v>962</v>
      </c>
      <c r="C100" s="234">
        <v>-3450000</v>
      </c>
      <c r="D100" s="220"/>
    </row>
    <row r="101" spans="1:4" ht="11.25">
      <c r="A101" s="236" t="s">
        <v>963</v>
      </c>
      <c r="B101" s="236" t="s">
        <v>964</v>
      </c>
      <c r="C101" s="234">
        <v>-20483958</v>
      </c>
      <c r="D101" s="220"/>
    </row>
    <row r="102" spans="1:4" ht="11.25">
      <c r="A102" s="236" t="s">
        <v>965</v>
      </c>
      <c r="B102" s="236" t="s">
        <v>966</v>
      </c>
      <c r="C102" s="234">
        <v>-631583.98</v>
      </c>
      <c r="D102" s="220"/>
    </row>
    <row r="103" spans="1:4" ht="11.25">
      <c r="A103" s="236" t="s">
        <v>967</v>
      </c>
      <c r="B103" s="236" t="s">
        <v>968</v>
      </c>
      <c r="C103" s="234">
        <v>-519288.91</v>
      </c>
      <c r="D103" s="220"/>
    </row>
    <row r="104" spans="1:4" ht="11.25">
      <c r="A104" s="236" t="s">
        <v>969</v>
      </c>
      <c r="B104" s="236" t="s">
        <v>970</v>
      </c>
      <c r="C104" s="234">
        <v>-9097.82</v>
      </c>
      <c r="D104" s="220"/>
    </row>
    <row r="105" spans="1:4" ht="11.25">
      <c r="A105" s="236" t="s">
        <v>971</v>
      </c>
      <c r="B105" s="236" t="s">
        <v>972</v>
      </c>
      <c r="C105" s="234">
        <v>-20771874</v>
      </c>
      <c r="D105" s="220"/>
    </row>
    <row r="106" spans="1:4" ht="11.25">
      <c r="A106" s="236" t="s">
        <v>973</v>
      </c>
      <c r="B106" s="236" t="s">
        <v>974</v>
      </c>
      <c r="C106" s="234">
        <v>-72249.85</v>
      </c>
      <c r="D106" s="220"/>
    </row>
    <row r="107" spans="1:4" ht="11.25">
      <c r="A107" s="236" t="s">
        <v>975</v>
      </c>
      <c r="B107" s="236" t="s">
        <v>30</v>
      </c>
      <c r="C107" s="234">
        <v>-207753.45</v>
      </c>
      <c r="D107" s="220"/>
    </row>
    <row r="108" spans="1:4" ht="11.25">
      <c r="A108" s="236" t="s">
        <v>976</v>
      </c>
      <c r="B108" s="236" t="s">
        <v>30</v>
      </c>
      <c r="C108" s="234">
        <v>-2834.19</v>
      </c>
      <c r="D108" s="220"/>
    </row>
    <row r="109" spans="1:4" ht="11.25">
      <c r="A109" s="236" t="s">
        <v>977</v>
      </c>
      <c r="B109" s="236" t="s">
        <v>978</v>
      </c>
      <c r="C109" s="234">
        <v>-7750</v>
      </c>
      <c r="D109" s="220"/>
    </row>
    <row r="110" spans="1:4" ht="11.25">
      <c r="A110" s="236"/>
      <c r="B110" s="236"/>
      <c r="C110" s="234"/>
      <c r="D110" s="220"/>
    </row>
    <row r="111" spans="1:4" ht="11.25">
      <c r="A111" s="236"/>
      <c r="B111" s="236"/>
      <c r="C111" s="234"/>
      <c r="D111" s="220"/>
    </row>
    <row r="112" spans="2:4" ht="11.25">
      <c r="B112" s="236"/>
      <c r="C112" s="234"/>
      <c r="D112" s="220"/>
    </row>
    <row r="113" spans="1:4" ht="11.25">
      <c r="A113" s="236"/>
      <c r="B113" s="236"/>
      <c r="C113" s="234"/>
      <c r="D113" s="220"/>
    </row>
    <row r="114" spans="1:4" ht="11.25">
      <c r="A114" s="236"/>
      <c r="B114" s="236"/>
      <c r="C114" s="234"/>
      <c r="D114" s="220"/>
    </row>
    <row r="115" spans="1:4" ht="11.25">
      <c r="A115" s="236"/>
      <c r="B115" s="236"/>
      <c r="C115" s="234"/>
      <c r="D115" s="220"/>
    </row>
    <row r="116" spans="1:4" ht="11.25">
      <c r="A116" s="236"/>
      <c r="B116" s="236"/>
      <c r="C116" s="234"/>
      <c r="D116" s="220"/>
    </row>
    <row r="117" spans="1:4" ht="11.25">
      <c r="A117" s="236"/>
      <c r="B117" s="236"/>
      <c r="C117" s="234"/>
      <c r="D117" s="220"/>
    </row>
    <row r="118" spans="1:4" ht="11.25">
      <c r="A118" s="236"/>
      <c r="B118" s="236"/>
      <c r="C118" s="234"/>
      <c r="D118" s="220"/>
    </row>
    <row r="119" spans="1:4" ht="11.25">
      <c r="A119" s="236"/>
      <c r="B119" s="236"/>
      <c r="C119" s="234"/>
      <c r="D119" s="220"/>
    </row>
    <row r="120" spans="1:4" ht="11.25">
      <c r="A120" s="236"/>
      <c r="B120" s="236"/>
      <c r="C120" s="234"/>
      <c r="D120" s="220"/>
    </row>
    <row r="121" spans="1:4" ht="11.25">
      <c r="A121" s="236"/>
      <c r="B121" s="236"/>
      <c r="C121" s="234"/>
      <c r="D121" s="220"/>
    </row>
    <row r="122" spans="1:4" ht="11.25">
      <c r="A122" s="236"/>
      <c r="B122" s="236"/>
      <c r="C122" s="234"/>
      <c r="D122" s="220"/>
    </row>
    <row r="123" spans="1:4" ht="11.25">
      <c r="A123" s="236"/>
      <c r="B123" s="236"/>
      <c r="C123" s="234"/>
      <c r="D123" s="220"/>
    </row>
    <row r="124" spans="1:4" ht="11.25">
      <c r="A124" s="236"/>
      <c r="B124" s="236"/>
      <c r="C124" s="234"/>
      <c r="D124" s="220"/>
    </row>
    <row r="125" spans="1:4" ht="11.25">
      <c r="A125" s="236"/>
      <c r="B125" s="236"/>
      <c r="C125" s="234"/>
      <c r="D125" s="220"/>
    </row>
    <row r="126" spans="1:4" ht="11.25">
      <c r="A126" s="236"/>
      <c r="B126" s="236"/>
      <c r="C126" s="234"/>
      <c r="D126" s="220"/>
    </row>
    <row r="127" spans="1:4" ht="11.25">
      <c r="A127" s="236"/>
      <c r="B127" s="236"/>
      <c r="C127" s="234"/>
      <c r="D127" s="220"/>
    </row>
    <row r="128" spans="1:4" ht="11.25">
      <c r="A128" s="251"/>
      <c r="B128" s="251" t="s">
        <v>351</v>
      </c>
      <c r="C128" s="231">
        <f>SUM(C91:C127)</f>
        <v>-78550482.88999999</v>
      </c>
      <c r="D128" s="242"/>
    </row>
    <row r="129" spans="1:4" ht="11.25">
      <c r="A129" s="60"/>
      <c r="B129" s="60"/>
      <c r="C129" s="36"/>
      <c r="D129" s="36"/>
    </row>
    <row r="130" spans="1:4" ht="11.25">
      <c r="A130" s="60"/>
      <c r="B130" s="60"/>
      <c r="C130" s="36"/>
      <c r="D130" s="36"/>
    </row>
    <row r="131" spans="1:4" ht="11.25">
      <c r="A131" s="60"/>
      <c r="B131" s="60"/>
      <c r="C131" s="36"/>
      <c r="D131" s="36"/>
    </row>
    <row r="132" spans="1:4" ht="11.25">
      <c r="A132" s="60"/>
      <c r="B132" s="60"/>
      <c r="C132" s="36"/>
      <c r="D132" s="36"/>
    </row>
    <row r="133" spans="1:4" ht="11.25">
      <c r="A133" s="60"/>
      <c r="B133" s="60"/>
      <c r="C133" s="36"/>
      <c r="D133" s="36"/>
    </row>
    <row r="134" spans="1:4" ht="11.25">
      <c r="A134" s="60"/>
      <c r="B134" s="60"/>
      <c r="C134" s="36"/>
      <c r="D134" s="36"/>
    </row>
    <row r="135" spans="1:4" ht="11.25">
      <c r="A135" s="60"/>
      <c r="B135" s="60"/>
      <c r="C135" s="36"/>
      <c r="D135" s="36"/>
    </row>
    <row r="136" spans="1:4" ht="11.25">
      <c r="A136" s="60"/>
      <c r="B136" s="60"/>
      <c r="C136" s="36"/>
      <c r="D136" s="36"/>
    </row>
    <row r="137" spans="1:4" ht="11.25">
      <c r="A137" s="60"/>
      <c r="B137" s="60"/>
      <c r="C137" s="36"/>
      <c r="D137" s="36"/>
    </row>
    <row r="138" spans="1:4" ht="11.25">
      <c r="A138" s="60"/>
      <c r="B138" s="60"/>
      <c r="C138" s="36"/>
      <c r="D138" s="36"/>
    </row>
    <row r="139" spans="1:4" ht="11.25">
      <c r="A139" s="60"/>
      <c r="B139" s="60"/>
      <c r="C139" s="36"/>
      <c r="D139" s="36"/>
    </row>
    <row r="140" spans="1:4" ht="11.25">
      <c r="A140" s="60"/>
      <c r="B140" s="60"/>
      <c r="C140" s="36"/>
      <c r="D140" s="36"/>
    </row>
    <row r="141" spans="1:4" ht="11.25">
      <c r="A141" s="60"/>
      <c r="B141" s="60"/>
      <c r="C141" s="36"/>
      <c r="D141" s="36"/>
    </row>
    <row r="142" spans="1:4" ht="11.25">
      <c r="A142" s="60"/>
      <c r="B142" s="60"/>
      <c r="C142" s="36"/>
      <c r="D142" s="36"/>
    </row>
    <row r="143" spans="1:4" ht="11.25">
      <c r="A143" s="60"/>
      <c r="B143" s="60"/>
      <c r="C143" s="36"/>
      <c r="D143" s="36"/>
    </row>
    <row r="144" spans="1:4" ht="11.25">
      <c r="A144" s="60"/>
      <c r="B144" s="60"/>
      <c r="C144" s="36"/>
      <c r="D144" s="36"/>
    </row>
    <row r="145" spans="1:4" ht="11.25">
      <c r="A145" s="60"/>
      <c r="B145" s="60"/>
      <c r="C145" s="36"/>
      <c r="D145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90"/>
    <dataValidation allowBlank="1" showInputMessage="1" showErrorMessage="1" prompt="Corresponde al número de la cuenta de acuerdo al Plan de Cuentas emitido por el CONAC (DOF 23/12/2015)." sqref="A7 A90"/>
    <dataValidation allowBlank="1" showInputMessage="1" showErrorMessage="1" prompt="Corresponde al nombre o descripción de la cuenta de acuerdo al Plan de Cuentas emitido por el CONAC." sqref="B7 B90"/>
    <dataValidation allowBlank="1" showInputMessage="1" showErrorMessage="1" prompt="Características cualitativas significativas que les impacten financieramente." sqref="D7 D90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B38" sqref="B38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487" t="s">
        <v>143</v>
      </c>
      <c r="B2" s="488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H43" sqref="H43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09" t="s">
        <v>359</v>
      </c>
      <c r="B5" s="309"/>
      <c r="C5" s="22"/>
      <c r="E5" s="188" t="s">
        <v>358</v>
      </c>
    </row>
    <row r="6" spans="1:5" ht="11.25">
      <c r="A6" s="315"/>
      <c r="B6" s="315"/>
      <c r="C6" s="316"/>
      <c r="D6" s="315"/>
      <c r="E6" s="336"/>
    </row>
    <row r="7" spans="1:5" ht="15" customHeight="1">
      <c r="A7" s="226" t="s">
        <v>45</v>
      </c>
      <c r="B7" s="225" t="s">
        <v>46</v>
      </c>
      <c r="C7" s="223" t="s">
        <v>241</v>
      </c>
      <c r="D7" s="343" t="s">
        <v>338</v>
      </c>
      <c r="E7" s="223" t="s">
        <v>260</v>
      </c>
    </row>
    <row r="8" spans="1:5" ht="11.25">
      <c r="A8" s="342" t="s">
        <v>620</v>
      </c>
      <c r="B8" s="342" t="s">
        <v>620</v>
      </c>
      <c r="C8" s="341"/>
      <c r="D8" s="340"/>
      <c r="E8" s="340"/>
    </row>
    <row r="9" spans="1:5" ht="11.25">
      <c r="A9" s="342"/>
      <c r="B9" s="342"/>
      <c r="C9" s="341"/>
      <c r="D9" s="340"/>
      <c r="E9" s="340"/>
    </row>
    <row r="10" spans="1:5" ht="11.25">
      <c r="A10" s="342"/>
      <c r="B10" s="342"/>
      <c r="C10" s="341"/>
      <c r="D10" s="340"/>
      <c r="E10" s="340"/>
    </row>
    <row r="11" spans="1:5" ht="11.25">
      <c r="A11" s="342"/>
      <c r="B11" s="342"/>
      <c r="C11" s="341"/>
      <c r="D11" s="340"/>
      <c r="E11" s="340"/>
    </row>
    <row r="12" spans="1:5" ht="11.25">
      <c r="A12" s="342"/>
      <c r="B12" s="342"/>
      <c r="C12" s="341"/>
      <c r="D12" s="340"/>
      <c r="E12" s="340"/>
    </row>
    <row r="13" spans="1:5" ht="11.25">
      <c r="A13" s="342"/>
      <c r="B13" s="342"/>
      <c r="C13" s="341"/>
      <c r="D13" s="340"/>
      <c r="E13" s="340"/>
    </row>
    <row r="14" spans="1:5" ht="11.25">
      <c r="A14" s="339"/>
      <c r="B14" s="251" t="s">
        <v>357</v>
      </c>
      <c r="C14" s="218">
        <f>SUM(C8:C13)</f>
        <v>0</v>
      </c>
      <c r="D14" s="338"/>
      <c r="E14" s="338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87" t="s">
        <v>143</v>
      </c>
      <c r="B2" s="488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494" t="s">
        <v>205</v>
      </c>
      <c r="B7" s="505"/>
      <c r="C7" s="505"/>
      <c r="D7" s="505"/>
      <c r="E7" s="506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76">
      <selection activeCell="J41" sqref="J41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56"/>
      <c r="E1" s="5"/>
    </row>
    <row r="2" spans="1:5" s="12" customFormat="1" ht="11.25" customHeight="1">
      <c r="A2" s="21" t="s">
        <v>0</v>
      </c>
      <c r="B2" s="21"/>
      <c r="C2" s="22"/>
      <c r="D2" s="356"/>
      <c r="E2" s="35"/>
    </row>
    <row r="3" spans="3:5" s="12" customFormat="1" ht="10.5" customHeight="1">
      <c r="C3" s="22"/>
      <c r="D3" s="356"/>
      <c r="E3" s="35"/>
    </row>
    <row r="4" spans="3:5" s="12" customFormat="1" ht="10.5" customHeight="1">
      <c r="C4" s="22"/>
      <c r="D4" s="356"/>
      <c r="E4" s="35"/>
    </row>
    <row r="5" spans="1:5" s="12" customFormat="1" ht="11.25" customHeight="1">
      <c r="A5" s="215" t="s">
        <v>364</v>
      </c>
      <c r="B5" s="215"/>
      <c r="C5" s="22"/>
      <c r="D5" s="355"/>
      <c r="E5" s="354" t="s">
        <v>363</v>
      </c>
    </row>
    <row r="6" spans="1:8" ht="11.25" customHeight="1">
      <c r="A6" s="249"/>
      <c r="B6" s="249"/>
      <c r="C6" s="247"/>
      <c r="D6" s="353"/>
      <c r="E6" s="3"/>
      <c r="F6" s="89"/>
      <c r="G6" s="89"/>
      <c r="H6" s="89"/>
    </row>
    <row r="7" spans="1:8" ht="15" customHeight="1">
      <c r="A7" s="226" t="s">
        <v>45</v>
      </c>
      <c r="B7" s="225" t="s">
        <v>46</v>
      </c>
      <c r="C7" s="223" t="s">
        <v>241</v>
      </c>
      <c r="D7" s="352" t="s">
        <v>362</v>
      </c>
      <c r="E7" s="351" t="s">
        <v>361</v>
      </c>
      <c r="F7" s="89"/>
      <c r="G7" s="89"/>
      <c r="H7" s="89"/>
    </row>
    <row r="8" spans="1:5" ht="11.25">
      <c r="A8" s="236" t="s">
        <v>979</v>
      </c>
      <c r="B8" s="236" t="s">
        <v>980</v>
      </c>
      <c r="C8" s="252">
        <v>1244661</v>
      </c>
      <c r="D8" s="350">
        <f>C8/C109</f>
        <v>0.02761131810201763</v>
      </c>
      <c r="E8" s="349"/>
    </row>
    <row r="9" spans="1:5" ht="11.25">
      <c r="A9" s="236" t="s">
        <v>981</v>
      </c>
      <c r="B9" s="236" t="s">
        <v>982</v>
      </c>
      <c r="C9" s="252">
        <v>18926456.62</v>
      </c>
      <c r="D9" s="350">
        <f>C9/C109</f>
        <v>0.4198608410473675</v>
      </c>
      <c r="E9" s="349"/>
    </row>
    <row r="10" spans="1:5" ht="11.25">
      <c r="A10" s="236" t="s">
        <v>983</v>
      </c>
      <c r="B10" s="236" t="s">
        <v>984</v>
      </c>
      <c r="C10" s="252">
        <v>646621.02</v>
      </c>
      <c r="D10" s="350">
        <f>C10/C109</f>
        <v>0.014344515233200931</v>
      </c>
      <c r="E10" s="349"/>
    </row>
    <row r="11" spans="1:5" ht="11.25">
      <c r="A11" s="236" t="s">
        <v>985</v>
      </c>
      <c r="B11" s="236" t="s">
        <v>986</v>
      </c>
      <c r="C11" s="252">
        <v>9120.62</v>
      </c>
      <c r="D11" s="350">
        <f>C11/C109</f>
        <v>0.00020233006425655184</v>
      </c>
      <c r="E11" s="349"/>
    </row>
    <row r="12" spans="1:5" ht="11.25">
      <c r="A12" s="236" t="s">
        <v>987</v>
      </c>
      <c r="B12" s="236" t="s">
        <v>988</v>
      </c>
      <c r="C12" s="252">
        <v>172072.78</v>
      </c>
      <c r="D12" s="350">
        <f>C12/C109</f>
        <v>0.003817229161417042</v>
      </c>
      <c r="E12" s="349"/>
    </row>
    <row r="13" spans="1:5" ht="11.25">
      <c r="A13" s="236" t="s">
        <v>989</v>
      </c>
      <c r="B13" s="236" t="s">
        <v>990</v>
      </c>
      <c r="C13" s="252">
        <v>7887.75</v>
      </c>
      <c r="D13" s="350">
        <f>C13/C109</f>
        <v>0.00017498031541053312</v>
      </c>
      <c r="E13" s="349"/>
    </row>
    <row r="14" spans="1:5" ht="11.25">
      <c r="A14" s="236" t="s">
        <v>991</v>
      </c>
      <c r="B14" s="236" t="s">
        <v>992</v>
      </c>
      <c r="C14" s="252">
        <v>116257.69</v>
      </c>
      <c r="D14" s="350">
        <f>C14/C109</f>
        <v>0.002579038035574148</v>
      </c>
      <c r="E14" s="349"/>
    </row>
    <row r="15" spans="1:5" ht="11.25">
      <c r="A15" s="236" t="s">
        <v>993</v>
      </c>
      <c r="B15" s="236" t="s">
        <v>994</v>
      </c>
      <c r="C15" s="252">
        <v>62312.35</v>
      </c>
      <c r="D15" s="350">
        <f>C15/C109</f>
        <v>0.0013823250809130022</v>
      </c>
      <c r="E15" s="349"/>
    </row>
    <row r="16" spans="1:5" ht="11.25">
      <c r="A16" s="236" t="s">
        <v>995</v>
      </c>
      <c r="B16" s="236" t="s">
        <v>996</v>
      </c>
      <c r="C16" s="252">
        <v>7500</v>
      </c>
      <c r="D16" s="350">
        <f>C16/C109</f>
        <v>0.0001663785446520235</v>
      </c>
      <c r="E16" s="349"/>
    </row>
    <row r="17" spans="1:5" ht="11.25">
      <c r="A17" s="236" t="s">
        <v>997</v>
      </c>
      <c r="B17" s="236" t="s">
        <v>998</v>
      </c>
      <c r="C17" s="252">
        <v>1470761.59</v>
      </c>
      <c r="D17" s="350">
        <f>C17/C109</f>
        <v>0.03262708971657281</v>
      </c>
      <c r="E17" s="349"/>
    </row>
    <row r="18" spans="1:5" ht="11.25">
      <c r="A18" s="236" t="s">
        <v>999</v>
      </c>
      <c r="B18" s="236" t="s">
        <v>1000</v>
      </c>
      <c r="C18" s="252">
        <v>279327.4</v>
      </c>
      <c r="D18" s="350">
        <f>C18/C109</f>
        <v>0.006196544839124484</v>
      </c>
      <c r="E18" s="349"/>
    </row>
    <row r="19" spans="1:5" ht="11.25">
      <c r="A19" s="236" t="s">
        <v>1001</v>
      </c>
      <c r="B19" s="236" t="s">
        <v>1002</v>
      </c>
      <c r="C19" s="252">
        <v>460350</v>
      </c>
      <c r="D19" s="350">
        <f>C19/C109</f>
        <v>0.010212315070741202</v>
      </c>
      <c r="E19" s="349"/>
    </row>
    <row r="20" spans="1:5" ht="11.25">
      <c r="A20" s="236" t="s">
        <v>1003</v>
      </c>
      <c r="B20" s="236" t="s">
        <v>1004</v>
      </c>
      <c r="C20" s="252">
        <v>9545</v>
      </c>
      <c r="D20" s="350">
        <f>C20/C109</f>
        <v>0.00021174442782714192</v>
      </c>
      <c r="E20" s="349"/>
    </row>
    <row r="21" spans="1:5" ht="11.25">
      <c r="A21" s="236" t="s">
        <v>1005</v>
      </c>
      <c r="B21" s="236" t="s">
        <v>1006</v>
      </c>
      <c r="C21" s="252">
        <v>532182.86</v>
      </c>
      <c r="D21" s="350">
        <f>C21/C109</f>
        <v>0.011805841298073542</v>
      </c>
      <c r="E21" s="349"/>
    </row>
    <row r="22" spans="1:5" ht="11.25">
      <c r="A22" s="236" t="s">
        <v>1007</v>
      </c>
      <c r="B22" s="236" t="s">
        <v>1008</v>
      </c>
      <c r="C22" s="252">
        <v>1966770</v>
      </c>
      <c r="D22" s="350">
        <f>C22/C109</f>
        <v>0.04363044403536804</v>
      </c>
      <c r="E22" s="349"/>
    </row>
    <row r="23" spans="1:5" ht="11.25">
      <c r="A23" s="236" t="s">
        <v>1009</v>
      </c>
      <c r="B23" s="236" t="s">
        <v>1010</v>
      </c>
      <c r="C23" s="252">
        <v>755400</v>
      </c>
      <c r="D23" s="350">
        <f>C23/C109</f>
        <v>0.016757647017351808</v>
      </c>
      <c r="E23" s="349"/>
    </row>
    <row r="24" spans="1:5" ht="11.25">
      <c r="A24" s="236" t="s">
        <v>1011</v>
      </c>
      <c r="B24" s="236" t="s">
        <v>1012</v>
      </c>
      <c r="C24" s="252">
        <v>157016.1</v>
      </c>
      <c r="D24" s="350">
        <f>C24/C109</f>
        <v>0.0034832146939915453</v>
      </c>
      <c r="E24" s="349"/>
    </row>
    <row r="25" spans="1:5" ht="11.25">
      <c r="A25" s="236" t="s">
        <v>1013</v>
      </c>
      <c r="B25" s="236" t="s">
        <v>1014</v>
      </c>
      <c r="C25" s="252">
        <v>820515.35</v>
      </c>
      <c r="D25" s="350">
        <f>C25/C109</f>
        <v>0.018202153306352758</v>
      </c>
      <c r="E25" s="349"/>
    </row>
    <row r="26" spans="1:5" ht="11.25">
      <c r="A26" s="236" t="s">
        <v>1015</v>
      </c>
      <c r="B26" s="236" t="s">
        <v>1016</v>
      </c>
      <c r="C26" s="252">
        <v>820515.85</v>
      </c>
      <c r="D26" s="350">
        <f>C26/C109</f>
        <v>0.018202164398255737</v>
      </c>
      <c r="E26" s="349"/>
    </row>
    <row r="27" spans="1:5" ht="11.25">
      <c r="A27" s="236" t="s">
        <v>1017</v>
      </c>
      <c r="B27" s="236" t="s">
        <v>1018</v>
      </c>
      <c r="C27" s="252">
        <v>136733.73</v>
      </c>
      <c r="D27" s="350">
        <f>C27/C109</f>
        <v>0.003033274533632364</v>
      </c>
      <c r="E27" s="349"/>
    </row>
    <row r="28" spans="1:5" ht="11.25">
      <c r="A28" s="236" t="s">
        <v>1019</v>
      </c>
      <c r="B28" s="236" t="s">
        <v>1020</v>
      </c>
      <c r="C28" s="252">
        <v>4508.66</v>
      </c>
      <c r="D28" s="350">
        <f>C28/C109</f>
        <v>0.00010001923855077231</v>
      </c>
      <c r="E28" s="349"/>
    </row>
    <row r="29" spans="1:5" ht="11.25">
      <c r="A29" s="236" t="s">
        <v>1021</v>
      </c>
      <c r="B29" s="236" t="s">
        <v>1022</v>
      </c>
      <c r="C29" s="252">
        <v>117122.56</v>
      </c>
      <c r="D29" s="350">
        <f>C29/C109</f>
        <v>0.0025982241438292403</v>
      </c>
      <c r="E29" s="349"/>
    </row>
    <row r="30" spans="1:5" ht="11.25">
      <c r="A30" s="236" t="s">
        <v>1023</v>
      </c>
      <c r="B30" s="236" t="s">
        <v>1024</v>
      </c>
      <c r="C30" s="252">
        <v>115936.82</v>
      </c>
      <c r="D30" s="350">
        <f>C30/C109</f>
        <v>0.0025719199177578153</v>
      </c>
      <c r="E30" s="349"/>
    </row>
    <row r="31" spans="1:5" ht="11.25">
      <c r="A31" s="236" t="s">
        <v>1025</v>
      </c>
      <c r="B31" s="236" t="s">
        <v>1026</v>
      </c>
      <c r="C31" s="252">
        <v>60163.23</v>
      </c>
      <c r="D31" s="350">
        <f>C31/C109</f>
        <v>0.0013346494198619948</v>
      </c>
      <c r="E31" s="349"/>
    </row>
    <row r="32" spans="1:5" ht="11.25">
      <c r="A32" s="236" t="s">
        <v>1027</v>
      </c>
      <c r="B32" s="236" t="s">
        <v>1028</v>
      </c>
      <c r="C32" s="252">
        <v>41918.25</v>
      </c>
      <c r="D32" s="350">
        <f>C32/C109</f>
        <v>0.0009299063239146246</v>
      </c>
      <c r="E32" s="349"/>
    </row>
    <row r="33" spans="1:5" ht="11.25">
      <c r="A33" s="236" t="s">
        <v>1029</v>
      </c>
      <c r="B33" s="236" t="s">
        <v>1030</v>
      </c>
      <c r="C33" s="252">
        <v>29428.33</v>
      </c>
      <c r="D33" s="350">
        <f>C33/C109</f>
        <v>0.0006528323622585978</v>
      </c>
      <c r="E33" s="349"/>
    </row>
    <row r="34" spans="1:5" ht="11.25">
      <c r="A34" s="236" t="s">
        <v>1031</v>
      </c>
      <c r="B34" s="236" t="s">
        <v>1032</v>
      </c>
      <c r="C34" s="252">
        <v>25540</v>
      </c>
      <c r="D34" s="350">
        <f>C34/C109</f>
        <v>0.0005665744040550241</v>
      </c>
      <c r="E34" s="349"/>
    </row>
    <row r="35" spans="1:5" ht="11.25">
      <c r="A35" s="236" t="s">
        <v>1033</v>
      </c>
      <c r="B35" s="236" t="s">
        <v>1034</v>
      </c>
      <c r="C35" s="252">
        <v>28925.76</v>
      </c>
      <c r="D35" s="350">
        <f>C35/C109</f>
        <v>0.0006416834469004953</v>
      </c>
      <c r="E35" s="349"/>
    </row>
    <row r="36" spans="1:5" ht="11.25">
      <c r="A36" s="236" t="s">
        <v>1035</v>
      </c>
      <c r="B36" s="236" t="s">
        <v>1036</v>
      </c>
      <c r="C36" s="252">
        <v>18151.1</v>
      </c>
      <c r="D36" s="350">
        <f>C36/C109</f>
        <v>0.0004026604802444458</v>
      </c>
      <c r="E36" s="349"/>
    </row>
    <row r="37" spans="1:5" ht="11.25">
      <c r="A37" s="236" t="s">
        <v>1037</v>
      </c>
      <c r="B37" s="236" t="s">
        <v>1038</v>
      </c>
      <c r="C37" s="252">
        <v>8542.26</v>
      </c>
      <c r="D37" s="350">
        <f>C37/C109</f>
        <v>0.00018949983824522593</v>
      </c>
      <c r="E37" s="349"/>
    </row>
    <row r="38" spans="1:5" ht="11.25">
      <c r="A38" s="236" t="s">
        <v>1039</v>
      </c>
      <c r="B38" s="236" t="s">
        <v>1040</v>
      </c>
      <c r="C38" s="252">
        <v>838491.92</v>
      </c>
      <c r="D38" s="350">
        <f>C38/C109</f>
        <v>0.018600942046944124</v>
      </c>
      <c r="E38" s="349"/>
    </row>
    <row r="39" spans="1:5" ht="11.25">
      <c r="A39" s="236" t="s">
        <v>1041</v>
      </c>
      <c r="B39" s="236" t="s">
        <v>1042</v>
      </c>
      <c r="C39" s="252">
        <v>11486.96</v>
      </c>
      <c r="D39" s="350">
        <f>C39/C109</f>
        <v>0.00025482449163680105</v>
      </c>
      <c r="E39" s="349"/>
    </row>
    <row r="40" spans="1:5" ht="11.25">
      <c r="A40" s="236" t="s">
        <v>1043</v>
      </c>
      <c r="B40" s="236" t="s">
        <v>1044</v>
      </c>
      <c r="C40" s="252">
        <v>90655.6</v>
      </c>
      <c r="D40" s="350">
        <f>C40/C109</f>
        <v>0.0020110862390074645</v>
      </c>
      <c r="E40" s="349"/>
    </row>
    <row r="41" spans="1:5" ht="11.25">
      <c r="A41" s="236" t="s">
        <v>1045</v>
      </c>
      <c r="B41" s="236" t="s">
        <v>1046</v>
      </c>
      <c r="C41" s="252">
        <v>2423.66</v>
      </c>
      <c r="D41" s="350">
        <f>C41/C109</f>
        <v>5.376600313750977E-05</v>
      </c>
      <c r="E41" s="349"/>
    </row>
    <row r="42" spans="1:5" ht="11.25">
      <c r="A42" s="236" t="s">
        <v>1047</v>
      </c>
      <c r="B42" s="236" t="s">
        <v>1048</v>
      </c>
      <c r="C42" s="252">
        <v>2789.8</v>
      </c>
      <c r="D42" s="350">
        <f>C42/C109</f>
        <v>6.188838184936203E-05</v>
      </c>
      <c r="E42" s="349"/>
    </row>
    <row r="43" spans="1:5" ht="11.25">
      <c r="A43" s="236" t="s">
        <v>1049</v>
      </c>
      <c r="B43" s="236" t="s">
        <v>1050</v>
      </c>
      <c r="C43" s="252">
        <v>112.01</v>
      </c>
      <c r="D43" s="350">
        <f>C43/C109</f>
        <v>2.4848081048630873E-06</v>
      </c>
      <c r="E43" s="349"/>
    </row>
    <row r="44" spans="1:5" ht="11.25">
      <c r="A44" s="236" t="s">
        <v>1051</v>
      </c>
      <c r="B44" s="236" t="s">
        <v>1052</v>
      </c>
      <c r="C44" s="252">
        <v>83121.44</v>
      </c>
      <c r="D44" s="350">
        <f>C44/C109</f>
        <v>0.0018439498955440659</v>
      </c>
      <c r="E44" s="349"/>
    </row>
    <row r="45" spans="1:5" ht="11.25">
      <c r="A45" s="236" t="s">
        <v>1053</v>
      </c>
      <c r="B45" s="236" t="s">
        <v>1054</v>
      </c>
      <c r="C45" s="252">
        <v>114</v>
      </c>
      <c r="D45" s="350">
        <f>C45/C109</f>
        <v>2.5289538787107572E-06</v>
      </c>
      <c r="E45" s="349"/>
    </row>
    <row r="46" spans="1:5" ht="11.25">
      <c r="A46" s="236" t="s">
        <v>1055</v>
      </c>
      <c r="B46" s="236" t="s">
        <v>1056</v>
      </c>
      <c r="C46" s="252">
        <v>1973.16</v>
      </c>
      <c r="D46" s="350">
        <f>C46/C109</f>
        <v>4.377219855541156E-05</v>
      </c>
      <c r="E46" s="349"/>
    </row>
    <row r="47" spans="1:5" ht="11.25">
      <c r="A47" s="236" t="s">
        <v>1057</v>
      </c>
      <c r="B47" s="236" t="s">
        <v>1058</v>
      </c>
      <c r="C47" s="252">
        <v>2639072.27</v>
      </c>
      <c r="D47" s="350">
        <f>C47/C109</f>
        <v>0.05854466713521494</v>
      </c>
      <c r="E47" s="349"/>
    </row>
    <row r="48" spans="1:5" ht="11.25">
      <c r="A48" s="236" t="s">
        <v>1059</v>
      </c>
      <c r="B48" s="236" t="s">
        <v>1060</v>
      </c>
      <c r="C48" s="252">
        <v>201699.1</v>
      </c>
      <c r="D48" s="350">
        <f>C48/C109</f>
        <v>0.004474453695416394</v>
      </c>
      <c r="E48" s="349"/>
    </row>
    <row r="49" spans="1:5" ht="11.25">
      <c r="A49" s="236" t="s">
        <v>1061</v>
      </c>
      <c r="B49" s="236" t="s">
        <v>1062</v>
      </c>
      <c r="C49" s="252">
        <v>1392</v>
      </c>
      <c r="D49" s="350">
        <f>C49/C109</f>
        <v>3.0879857887415566E-05</v>
      </c>
      <c r="E49" s="349"/>
    </row>
    <row r="50" spans="1:5" ht="11.25">
      <c r="A50" s="236" t="s">
        <v>1063</v>
      </c>
      <c r="B50" s="236" t="s">
        <v>1064</v>
      </c>
      <c r="C50" s="252">
        <v>17118.29</v>
      </c>
      <c r="D50" s="350">
        <f>C50/C109</f>
        <v>0.00037974882361750505</v>
      </c>
      <c r="E50" s="349"/>
    </row>
    <row r="51" spans="1:5" ht="11.25">
      <c r="A51" s="236" t="s">
        <v>1065</v>
      </c>
      <c r="B51" s="236" t="s">
        <v>1066</v>
      </c>
      <c r="C51" s="252">
        <v>193</v>
      </c>
      <c r="D51" s="350">
        <f>C51/C109</f>
        <v>4.281474549045405E-06</v>
      </c>
      <c r="E51" s="349"/>
    </row>
    <row r="52" spans="1:5" ht="11.25">
      <c r="A52" s="236" t="s">
        <v>1067</v>
      </c>
      <c r="B52" s="236" t="s">
        <v>1068</v>
      </c>
      <c r="C52" s="252">
        <v>200</v>
      </c>
      <c r="D52" s="350">
        <f>C52/C109</f>
        <v>4.436761190720627E-06</v>
      </c>
      <c r="E52" s="349"/>
    </row>
    <row r="53" spans="1:5" ht="11.25">
      <c r="A53" s="236" t="s">
        <v>1069</v>
      </c>
      <c r="B53" s="236" t="s">
        <v>1070</v>
      </c>
      <c r="C53" s="252">
        <v>204923.26</v>
      </c>
      <c r="D53" s="350">
        <f>C53/C109</f>
        <v>0.004545977835219764</v>
      </c>
      <c r="E53" s="349"/>
    </row>
    <row r="54" spans="1:5" ht="11.25">
      <c r="A54" s="236" t="s">
        <v>1071</v>
      </c>
      <c r="B54" s="236" t="s">
        <v>1072</v>
      </c>
      <c r="C54" s="252">
        <v>63.99</v>
      </c>
      <c r="D54" s="350">
        <f>C54/C109</f>
        <v>1.4195417429710645E-06</v>
      </c>
      <c r="E54" s="349"/>
    </row>
    <row r="55" spans="1:5" ht="11.25">
      <c r="A55" s="236" t="s">
        <v>1073</v>
      </c>
      <c r="B55" s="236" t="s">
        <v>1074</v>
      </c>
      <c r="C55" s="252">
        <v>1726079.18</v>
      </c>
      <c r="D55" s="350">
        <f>C55/C109</f>
        <v>0.038291005589674416</v>
      </c>
      <c r="E55" s="349"/>
    </row>
    <row r="56" spans="1:5" ht="11.25">
      <c r="A56" s="236" t="s">
        <v>1075</v>
      </c>
      <c r="B56" s="236" t="s">
        <v>1076</v>
      </c>
      <c r="C56" s="252">
        <v>176771.03</v>
      </c>
      <c r="D56" s="350">
        <f>C56/C109</f>
        <v>0.0039214542277385585</v>
      </c>
      <c r="E56" s="349"/>
    </row>
    <row r="57" spans="1:5" ht="11.25">
      <c r="A57" s="236" t="s">
        <v>1077</v>
      </c>
      <c r="B57" s="236" t="s">
        <v>1078</v>
      </c>
      <c r="C57" s="252">
        <v>40766.41</v>
      </c>
      <c r="D57" s="350">
        <f>C57/C109</f>
        <v>0.0009043541288650264</v>
      </c>
      <c r="E57" s="349"/>
    </row>
    <row r="58" spans="1:5" ht="11.25">
      <c r="A58" s="236" t="s">
        <v>1079</v>
      </c>
      <c r="B58" s="236" t="s">
        <v>1080</v>
      </c>
      <c r="C58" s="252">
        <v>408.32</v>
      </c>
      <c r="D58" s="350">
        <f>C58/C109</f>
        <v>9.058091646975232E-06</v>
      </c>
      <c r="E58" s="349"/>
    </row>
    <row r="59" spans="1:5" ht="11.25">
      <c r="A59" s="236" t="s">
        <v>1081</v>
      </c>
      <c r="B59" s="236" t="s">
        <v>1082</v>
      </c>
      <c r="C59" s="252">
        <v>512</v>
      </c>
      <c r="D59" s="350">
        <f>C59/C109</f>
        <v>1.1358108648244805E-05</v>
      </c>
      <c r="E59" s="349"/>
    </row>
    <row r="60" spans="1:5" ht="11.25">
      <c r="A60" s="236" t="s">
        <v>1083</v>
      </c>
      <c r="B60" s="236" t="s">
        <v>1084</v>
      </c>
      <c r="C60" s="252">
        <v>110200</v>
      </c>
      <c r="D60" s="350">
        <f>C60/C109</f>
        <v>0.0024446554160870654</v>
      </c>
      <c r="E60" s="349"/>
    </row>
    <row r="61" spans="1:5" ht="11.25">
      <c r="A61" s="236" t="s">
        <v>1085</v>
      </c>
      <c r="B61" s="236" t="s">
        <v>1086</v>
      </c>
      <c r="C61" s="252">
        <v>302.76</v>
      </c>
      <c r="D61" s="350">
        <f>C61/C109</f>
        <v>6.7163690905128845E-06</v>
      </c>
      <c r="E61" s="349"/>
    </row>
    <row r="62" spans="1:5" ht="11.25">
      <c r="A62" s="236" t="s">
        <v>1087</v>
      </c>
      <c r="B62" s="236" t="s">
        <v>1088</v>
      </c>
      <c r="C62" s="252">
        <v>150372.44</v>
      </c>
      <c r="D62" s="350">
        <f>C62/C109</f>
        <v>0.00333583302972983</v>
      </c>
      <c r="E62" s="349"/>
    </row>
    <row r="63" spans="1:5" ht="11.25">
      <c r="A63" s="236" t="s">
        <v>1089</v>
      </c>
      <c r="B63" s="236" t="s">
        <v>1090</v>
      </c>
      <c r="C63" s="252">
        <v>27869.19</v>
      </c>
      <c r="D63" s="350">
        <f>C63/C109</f>
        <v>0.0006182447030440969</v>
      </c>
      <c r="E63" s="349"/>
    </row>
    <row r="64" spans="1:5" ht="11.25">
      <c r="A64" s="236" t="s">
        <v>1091</v>
      </c>
      <c r="B64" s="236" t="s">
        <v>1092</v>
      </c>
      <c r="C64" s="252">
        <v>112833.2</v>
      </c>
      <c r="D64" s="350">
        <f>C64/C109</f>
        <v>0.002503069813924093</v>
      </c>
      <c r="E64" s="349"/>
    </row>
    <row r="65" spans="1:5" ht="11.25">
      <c r="A65" s="236" t="s">
        <v>1093</v>
      </c>
      <c r="B65" s="236" t="s">
        <v>1094</v>
      </c>
      <c r="C65" s="252">
        <v>20246.94</v>
      </c>
      <c r="D65" s="350">
        <f>C65/C109</f>
        <v>0.00044915418811424543</v>
      </c>
      <c r="E65" s="349"/>
    </row>
    <row r="66" spans="1:5" ht="11.25">
      <c r="A66" s="236" t="s">
        <v>1095</v>
      </c>
      <c r="B66" s="236" t="s">
        <v>1096</v>
      </c>
      <c r="C66" s="252">
        <v>36020.21</v>
      </c>
      <c r="D66" s="350">
        <f>C66/C109</f>
        <v>0.0007990653490480351</v>
      </c>
      <c r="E66" s="349"/>
    </row>
    <row r="67" spans="1:5" ht="11.25">
      <c r="A67" s="236" t="s">
        <v>1097</v>
      </c>
      <c r="B67" s="236" t="s">
        <v>1098</v>
      </c>
      <c r="C67" s="252">
        <v>80605.33</v>
      </c>
      <c r="D67" s="350">
        <f>C67/C109</f>
        <v>0.0017881329995461453</v>
      </c>
      <c r="E67" s="349"/>
    </row>
    <row r="68" spans="1:5" ht="11.25">
      <c r="A68" s="236" t="s">
        <v>1099</v>
      </c>
      <c r="B68" s="236" t="s">
        <v>1100</v>
      </c>
      <c r="C68" s="252">
        <v>8966.88</v>
      </c>
      <c r="D68" s="350">
        <f>C68/C109</f>
        <v>0.00019891952592924485</v>
      </c>
      <c r="E68" s="349"/>
    </row>
    <row r="69" spans="1:5" ht="11.25">
      <c r="A69" s="236" t="s">
        <v>1101</v>
      </c>
      <c r="B69" s="236" t="s">
        <v>1102</v>
      </c>
      <c r="C69" s="252">
        <v>77608.5</v>
      </c>
      <c r="D69" s="350">
        <f>C69/C109</f>
        <v>0.001721651904350209</v>
      </c>
      <c r="E69" s="349"/>
    </row>
    <row r="70" spans="1:5" ht="11.25">
      <c r="A70" s="236" t="s">
        <v>1103</v>
      </c>
      <c r="B70" s="236" t="s">
        <v>1104</v>
      </c>
      <c r="C70" s="252">
        <v>5322</v>
      </c>
      <c r="D70" s="350">
        <f>C70/C109</f>
        <v>0.00011806221528507588</v>
      </c>
      <c r="E70" s="349"/>
    </row>
    <row r="71" spans="1:5" ht="11.25">
      <c r="A71" s="236" t="s">
        <v>1105</v>
      </c>
      <c r="B71" s="236" t="s">
        <v>1106</v>
      </c>
      <c r="C71" s="252">
        <v>109489.1</v>
      </c>
      <c r="D71" s="350">
        <f>C71/C109</f>
        <v>0.002428884948434649</v>
      </c>
      <c r="E71" s="349"/>
    </row>
    <row r="72" spans="1:5" ht="11.25">
      <c r="A72" s="236" t="s">
        <v>1107</v>
      </c>
      <c r="B72" s="236" t="s">
        <v>1108</v>
      </c>
      <c r="C72" s="252">
        <v>16564.8</v>
      </c>
      <c r="D72" s="350">
        <f>C72/C109</f>
        <v>0.00036747030886024516</v>
      </c>
      <c r="E72" s="349"/>
    </row>
    <row r="73" spans="1:5" ht="11.25">
      <c r="A73" s="236" t="s">
        <v>1109</v>
      </c>
      <c r="B73" s="236" t="s">
        <v>1110</v>
      </c>
      <c r="C73" s="252">
        <v>5800</v>
      </c>
      <c r="D73" s="350">
        <f>C73/C109</f>
        <v>0.00012866607453089818</v>
      </c>
      <c r="E73" s="349"/>
    </row>
    <row r="74" spans="1:5" ht="11.25">
      <c r="A74" s="236" t="s">
        <v>1111</v>
      </c>
      <c r="B74" s="236" t="s">
        <v>1112</v>
      </c>
      <c r="C74" s="252">
        <v>19256</v>
      </c>
      <c r="D74" s="350">
        <f>C74/C109</f>
        <v>0.00042717136744258196</v>
      </c>
      <c r="E74" s="349"/>
    </row>
    <row r="75" spans="1:5" ht="11.25">
      <c r="A75" s="236" t="s">
        <v>1113</v>
      </c>
      <c r="B75" s="236" t="s">
        <v>1114</v>
      </c>
      <c r="C75" s="252">
        <v>478909.21</v>
      </c>
      <c r="D75" s="350">
        <f>C75/C109</f>
        <v>0.010624028984033375</v>
      </c>
      <c r="E75" s="349"/>
    </row>
    <row r="76" spans="1:5" ht="11.25">
      <c r="A76" s="236" t="s">
        <v>1115</v>
      </c>
      <c r="B76" s="236" t="s">
        <v>1116</v>
      </c>
      <c r="C76" s="252">
        <v>2853</v>
      </c>
      <c r="D76" s="350">
        <f>C76/C109</f>
        <v>6.329039838562974E-05</v>
      </c>
      <c r="E76" s="349"/>
    </row>
    <row r="77" spans="1:5" ht="11.25">
      <c r="A77" s="236" t="s">
        <v>1117</v>
      </c>
      <c r="B77" s="236" t="s">
        <v>1118</v>
      </c>
      <c r="C77" s="252">
        <v>15295.81</v>
      </c>
      <c r="D77" s="350">
        <f>C77/C109</f>
        <v>0.00033931928094318233</v>
      </c>
      <c r="E77" s="349"/>
    </row>
    <row r="78" spans="1:5" ht="11.25">
      <c r="A78" s="236" t="s">
        <v>1119</v>
      </c>
      <c r="B78" s="236" t="s">
        <v>1120</v>
      </c>
      <c r="C78" s="252">
        <v>7273</v>
      </c>
      <c r="D78" s="350">
        <f>C78/C109</f>
        <v>0.00016134282070055558</v>
      </c>
      <c r="E78" s="349"/>
    </row>
    <row r="79" spans="1:5" ht="11.25">
      <c r="A79" s="236" t="s">
        <v>1121</v>
      </c>
      <c r="B79" s="236" t="s">
        <v>1122</v>
      </c>
      <c r="C79" s="252">
        <v>3492.74</v>
      </c>
      <c r="D79" s="350">
        <f>C79/C109</f>
        <v>7.748226640638781E-05</v>
      </c>
      <c r="E79" s="349"/>
    </row>
    <row r="80" spans="1:5" ht="11.25">
      <c r="A80" s="236" t="s">
        <v>1123</v>
      </c>
      <c r="B80" s="236" t="s">
        <v>1124</v>
      </c>
      <c r="C80" s="252">
        <v>58651.63</v>
      </c>
      <c r="D80" s="350">
        <f>C80/C109</f>
        <v>0.001301116378782528</v>
      </c>
      <c r="E80" s="349"/>
    </row>
    <row r="81" spans="1:5" ht="11.25">
      <c r="A81" s="236" t="s">
        <v>1125</v>
      </c>
      <c r="B81" s="236" t="s">
        <v>1126</v>
      </c>
      <c r="C81" s="252">
        <v>23294</v>
      </c>
      <c r="D81" s="350">
        <f>C81/C109</f>
        <v>0.0005167495758832315</v>
      </c>
      <c r="E81" s="349"/>
    </row>
    <row r="82" spans="1:5" ht="11.25">
      <c r="A82" s="236" t="s">
        <v>1127</v>
      </c>
      <c r="B82" s="236" t="s">
        <v>1128</v>
      </c>
      <c r="C82" s="252">
        <v>420</v>
      </c>
      <c r="D82" s="350">
        <f>C82/C109</f>
        <v>9.317198500513316E-06</v>
      </c>
      <c r="E82" s="349"/>
    </row>
    <row r="83" spans="1:5" ht="11.25">
      <c r="A83" s="236" t="s">
        <v>1129</v>
      </c>
      <c r="B83" s="236" t="s">
        <v>1130</v>
      </c>
      <c r="C83" s="252">
        <v>183294</v>
      </c>
      <c r="D83" s="350">
        <f>C83/C109</f>
        <v>0.004066158528459733</v>
      </c>
      <c r="E83" s="349"/>
    </row>
    <row r="84" spans="1:5" ht="11.25">
      <c r="A84" s="236" t="s">
        <v>1131</v>
      </c>
      <c r="B84" s="236" t="s">
        <v>1132</v>
      </c>
      <c r="C84" s="252">
        <v>2740570.82</v>
      </c>
      <c r="D84" s="350">
        <f>C84/C109</f>
        <v>0.060796291272987024</v>
      </c>
      <c r="E84" s="349"/>
    </row>
    <row r="85" spans="1:5" ht="11.25">
      <c r="A85" s="236" t="s">
        <v>1133</v>
      </c>
      <c r="B85" s="236" t="s">
        <v>1134</v>
      </c>
      <c r="C85" s="252">
        <v>2494950</v>
      </c>
      <c r="D85" s="350">
        <f>C85/C109</f>
        <v>0.05534748666394214</v>
      </c>
      <c r="E85" s="349"/>
    </row>
    <row r="86" spans="1:5" ht="11.25">
      <c r="A86" s="236" t="s">
        <v>1135</v>
      </c>
      <c r="B86" s="236" t="s">
        <v>1136</v>
      </c>
      <c r="C86" s="252">
        <v>497634.99</v>
      </c>
      <c r="D86" s="350">
        <f>C86/C109</f>
        <v>0.011039438053883237</v>
      </c>
      <c r="E86" s="349"/>
    </row>
    <row r="87" spans="1:5" ht="11.25">
      <c r="A87" s="236" t="s">
        <v>1137</v>
      </c>
      <c r="B87" s="236" t="s">
        <v>1138</v>
      </c>
      <c r="C87" s="252">
        <v>848534.14</v>
      </c>
      <c r="D87" s="350">
        <f>C87/C109</f>
        <v>0.018823716706767517</v>
      </c>
      <c r="E87" s="349"/>
    </row>
    <row r="88" spans="1:5" ht="11.25">
      <c r="A88" s="236" t="s">
        <v>1139</v>
      </c>
      <c r="B88" s="236" t="s">
        <v>1140</v>
      </c>
      <c r="C88" s="252">
        <v>79650</v>
      </c>
      <c r="D88" s="350">
        <f>C88/C109</f>
        <v>0.0017669401442044898</v>
      </c>
      <c r="E88" s="349"/>
    </row>
    <row r="89" spans="1:5" ht="11.25">
      <c r="A89" s="236" t="s">
        <v>1141</v>
      </c>
      <c r="B89" s="236" t="s">
        <v>1142</v>
      </c>
      <c r="C89" s="252">
        <v>64569.81</v>
      </c>
      <c r="D89" s="350">
        <f>C89/C109</f>
        <v>0.0014324041355010231</v>
      </c>
      <c r="E89" s="349"/>
    </row>
    <row r="90" spans="1:5" ht="11.25">
      <c r="A90" s="236" t="s">
        <v>1143</v>
      </c>
      <c r="B90" s="236" t="s">
        <v>1144</v>
      </c>
      <c r="C90" s="252">
        <v>11294.4</v>
      </c>
      <c r="D90" s="350">
        <f>C90/C109</f>
        <v>0.00025055277796237526</v>
      </c>
      <c r="E90" s="349"/>
    </row>
    <row r="91" spans="1:5" ht="11.25">
      <c r="A91" s="236" t="s">
        <v>1145</v>
      </c>
      <c r="B91" s="236" t="s">
        <v>1146</v>
      </c>
      <c r="C91" s="252">
        <v>100000</v>
      </c>
      <c r="D91" s="350">
        <f>C91/C109</f>
        <v>0.0022183805953603134</v>
      </c>
      <c r="E91" s="349"/>
    </row>
    <row r="92" spans="1:5" ht="11.25">
      <c r="A92" s="236" t="s">
        <v>1147</v>
      </c>
      <c r="B92" s="236" t="s">
        <v>1148</v>
      </c>
      <c r="C92" s="252">
        <v>765071.22</v>
      </c>
      <c r="D92" s="350">
        <f>C92/C109</f>
        <v>0.01697219148516641</v>
      </c>
      <c r="E92" s="349"/>
    </row>
    <row r="93" spans="1:5" ht="11.25">
      <c r="A93" s="236" t="s">
        <v>1149</v>
      </c>
      <c r="B93" s="236" t="s">
        <v>1150</v>
      </c>
      <c r="C93" s="252">
        <v>14550</v>
      </c>
      <c r="D93" s="350">
        <f>C93/C109</f>
        <v>0.0003227743766249256</v>
      </c>
      <c r="E93" s="349"/>
    </row>
    <row r="94" spans="1:5" ht="11.25">
      <c r="A94" s="236" t="s">
        <v>1151</v>
      </c>
      <c r="B94" s="236" t="s">
        <v>1152</v>
      </c>
      <c r="C94" s="252">
        <v>19452.25</v>
      </c>
      <c r="D94" s="350">
        <f>C94/C109</f>
        <v>0.00043152493936097656</v>
      </c>
      <c r="E94" s="349"/>
    </row>
    <row r="95" spans="1:5" ht="11.25">
      <c r="A95" s="236" t="s">
        <v>1153</v>
      </c>
      <c r="B95" s="236" t="s">
        <v>1154</v>
      </c>
      <c r="C95" s="252">
        <v>794097.21</v>
      </c>
      <c r="D95" s="350">
        <f>C95/C109</f>
        <v>0.017616098414937637</v>
      </c>
      <c r="E95" s="349"/>
    </row>
    <row r="96" spans="1:5" ht="11.25">
      <c r="A96" s="236"/>
      <c r="B96" s="236"/>
      <c r="C96" s="252"/>
      <c r="D96" s="350">
        <f>C96/C109</f>
        <v>0</v>
      </c>
      <c r="E96" s="349"/>
    </row>
    <row r="97" spans="1:5" ht="11.25">
      <c r="A97" s="236"/>
      <c r="B97" s="236"/>
      <c r="C97" s="252"/>
      <c r="D97" s="350">
        <f>C97/C109</f>
        <v>0</v>
      </c>
      <c r="E97" s="349"/>
    </row>
    <row r="98" spans="1:5" ht="11.25">
      <c r="A98" s="236"/>
      <c r="B98" s="236"/>
      <c r="C98" s="252"/>
      <c r="D98" s="350">
        <f>C98/C109</f>
        <v>0</v>
      </c>
      <c r="E98" s="349"/>
    </row>
    <row r="99" spans="1:5" ht="11.25">
      <c r="A99" s="236"/>
      <c r="B99" s="236"/>
      <c r="C99" s="252"/>
      <c r="D99" s="350">
        <f>C99/C109</f>
        <v>0</v>
      </c>
      <c r="E99" s="349"/>
    </row>
    <row r="100" spans="1:5" ht="11.25">
      <c r="A100" s="236"/>
      <c r="B100" s="236"/>
      <c r="C100" s="252"/>
      <c r="D100" s="350">
        <f>C100/C109</f>
        <v>0</v>
      </c>
      <c r="E100" s="349"/>
    </row>
    <row r="101" spans="1:5" ht="11.25">
      <c r="A101" s="236"/>
      <c r="B101" s="236"/>
      <c r="C101" s="252"/>
      <c r="D101" s="350">
        <f>C101/C109</f>
        <v>0</v>
      </c>
      <c r="E101" s="349"/>
    </row>
    <row r="102" spans="1:5" ht="11.25">
      <c r="A102" s="236"/>
      <c r="B102" s="236"/>
      <c r="C102" s="252"/>
      <c r="D102" s="350">
        <f>C102/C109</f>
        <v>0</v>
      </c>
      <c r="E102" s="349"/>
    </row>
    <row r="103" spans="1:5" ht="11.25">
      <c r="A103" s="236"/>
      <c r="B103" s="236"/>
      <c r="C103" s="252"/>
      <c r="D103" s="350">
        <f>C103/C109</f>
        <v>0</v>
      </c>
      <c r="E103" s="349"/>
    </row>
    <row r="104" spans="1:5" ht="11.25">
      <c r="A104" s="236"/>
      <c r="B104" s="236"/>
      <c r="C104" s="252"/>
      <c r="D104" s="350">
        <f>C104/C109</f>
        <v>0</v>
      </c>
      <c r="E104" s="349"/>
    </row>
    <row r="105" spans="1:5" ht="11.25">
      <c r="A105" s="236"/>
      <c r="B105" s="236"/>
      <c r="C105" s="252"/>
      <c r="D105" s="350">
        <f>C105/C109</f>
        <v>0</v>
      </c>
      <c r="E105" s="349"/>
    </row>
    <row r="106" spans="1:5" ht="11.25">
      <c r="A106" s="236"/>
      <c r="B106" s="236"/>
      <c r="C106" s="252"/>
      <c r="D106" s="350">
        <f>C106/C109</f>
        <v>0</v>
      </c>
      <c r="E106" s="349"/>
    </row>
    <row r="107" spans="1:5" ht="11.25">
      <c r="A107" s="236"/>
      <c r="B107" s="236"/>
      <c r="C107" s="252"/>
      <c r="D107" s="350">
        <f>C107/C109</f>
        <v>0</v>
      </c>
      <c r="E107" s="349"/>
    </row>
    <row r="108" spans="1:5" ht="11.25">
      <c r="A108" s="236"/>
      <c r="B108" s="236"/>
      <c r="C108" s="252"/>
      <c r="D108" s="350">
        <f>C108/C109</f>
        <v>0</v>
      </c>
      <c r="E108" s="349"/>
    </row>
    <row r="109" spans="1:5" ht="11.25">
      <c r="A109" s="251"/>
      <c r="B109" s="251" t="s">
        <v>360</v>
      </c>
      <c r="C109" s="250">
        <f>SUM(C8:C108)</f>
        <v>45077927.660000026</v>
      </c>
      <c r="D109" s="348">
        <f>SUM(D8:D108)</f>
        <v>0.9999999999999996</v>
      </c>
      <c r="E109" s="310"/>
    </row>
    <row r="110" spans="1:5" ht="11.25">
      <c r="A110" s="347"/>
      <c r="B110" s="347"/>
      <c r="C110" s="346"/>
      <c r="D110" s="345"/>
      <c r="E110" s="344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87" t="s">
        <v>143</v>
      </c>
      <c r="B2" s="488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K24" sqref="K2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59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5" t="s">
        <v>368</v>
      </c>
      <c r="B5" s="215"/>
      <c r="C5" s="13"/>
      <c r="D5" s="13"/>
      <c r="E5" s="13"/>
      <c r="G5" s="188" t="s">
        <v>367</v>
      </c>
    </row>
    <row r="6" spans="1:5" s="24" customFormat="1" ht="11.25">
      <c r="A6" s="279"/>
      <c r="B6" s="279"/>
      <c r="C6" s="23"/>
      <c r="D6" s="335"/>
      <c r="E6" s="335"/>
    </row>
    <row r="7" spans="1:7" ht="15" customHeight="1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366</v>
      </c>
      <c r="F7" s="314" t="s">
        <v>240</v>
      </c>
      <c r="G7" s="314" t="s">
        <v>338</v>
      </c>
    </row>
    <row r="8" spans="1:7" ht="11.25">
      <c r="A8" s="236" t="s">
        <v>1155</v>
      </c>
      <c r="B8" s="236" t="s">
        <v>1156</v>
      </c>
      <c r="C8" s="252">
        <v>595361.88</v>
      </c>
      <c r="D8" s="252">
        <v>-1911.12</v>
      </c>
      <c r="E8" s="252">
        <v>-597273</v>
      </c>
      <c r="F8" s="313"/>
      <c r="G8" s="285"/>
    </row>
    <row r="9" spans="1:7" ht="11.25">
      <c r="A9" s="236" t="s">
        <v>1157</v>
      </c>
      <c r="B9" s="236" t="s">
        <v>1158</v>
      </c>
      <c r="C9" s="252">
        <v>-1149287.47</v>
      </c>
      <c r="D9" s="252">
        <v>-1149287.47</v>
      </c>
      <c r="E9" s="252">
        <v>0</v>
      </c>
      <c r="F9" s="252"/>
      <c r="G9" s="285"/>
    </row>
    <row r="10" spans="1:7" ht="11.25">
      <c r="A10" s="236" t="s">
        <v>1159</v>
      </c>
      <c r="B10" s="236" t="s">
        <v>1160</v>
      </c>
      <c r="C10" s="252">
        <v>-4513801.55</v>
      </c>
      <c r="D10" s="252">
        <v>-4513801.55</v>
      </c>
      <c r="E10" s="252">
        <v>0</v>
      </c>
      <c r="F10" s="285"/>
      <c r="G10" s="285"/>
    </row>
    <row r="11" spans="1:7" ht="11.25">
      <c r="A11" s="236" t="s">
        <v>1161</v>
      </c>
      <c r="B11" s="236" t="s">
        <v>1162</v>
      </c>
      <c r="C11" s="252">
        <v>-161577.3</v>
      </c>
      <c r="D11" s="252">
        <v>-161577.3</v>
      </c>
      <c r="E11" s="252">
        <v>0</v>
      </c>
      <c r="F11" s="285"/>
      <c r="G11" s="285"/>
    </row>
    <row r="12" spans="1:7" ht="11.25">
      <c r="A12" s="236" t="s">
        <v>1163</v>
      </c>
      <c r="B12" s="236" t="s">
        <v>1164</v>
      </c>
      <c r="C12" s="252">
        <v>-407330</v>
      </c>
      <c r="D12" s="252">
        <v>-407330</v>
      </c>
      <c r="E12" s="252">
        <v>0</v>
      </c>
      <c r="F12" s="285"/>
      <c r="G12" s="285"/>
    </row>
    <row r="13" spans="1:7" ht="11.25">
      <c r="A13" s="236" t="s">
        <v>1165</v>
      </c>
      <c r="B13" s="236" t="s">
        <v>1166</v>
      </c>
      <c r="C13" s="252">
        <v>700000</v>
      </c>
      <c r="D13" s="252">
        <v>700000</v>
      </c>
      <c r="E13" s="252">
        <v>0</v>
      </c>
      <c r="F13" s="285"/>
      <c r="G13" s="285"/>
    </row>
    <row r="14" spans="1:7" ht="11.25">
      <c r="A14" s="236" t="s">
        <v>1167</v>
      </c>
      <c r="B14" s="236" t="s">
        <v>1168</v>
      </c>
      <c r="C14" s="252">
        <v>-364094.14</v>
      </c>
      <c r="D14" s="252">
        <v>-364094.14</v>
      </c>
      <c r="E14" s="252">
        <v>0</v>
      </c>
      <c r="F14" s="285"/>
      <c r="G14" s="285"/>
    </row>
    <row r="15" spans="1:7" ht="11.25">
      <c r="A15" s="236" t="s">
        <v>1169</v>
      </c>
      <c r="B15" s="236" t="s">
        <v>1170</v>
      </c>
      <c r="C15" s="252">
        <v>-397846.6</v>
      </c>
      <c r="D15" s="252">
        <v>-397846.6</v>
      </c>
      <c r="E15" s="252">
        <v>0</v>
      </c>
      <c r="F15" s="285"/>
      <c r="G15" s="285"/>
    </row>
    <row r="16" spans="1:7" ht="11.25">
      <c r="A16" s="236" t="s">
        <v>1171</v>
      </c>
      <c r="B16" s="236" t="s">
        <v>1172</v>
      </c>
      <c r="C16" s="252">
        <v>-80790</v>
      </c>
      <c r="D16" s="252">
        <v>-80790</v>
      </c>
      <c r="E16" s="252">
        <v>0</v>
      </c>
      <c r="F16" s="285"/>
      <c r="G16" s="285"/>
    </row>
    <row r="17" spans="1:7" ht="11.25">
      <c r="A17" s="236" t="s">
        <v>1173</v>
      </c>
      <c r="B17" s="236" t="s">
        <v>1174</v>
      </c>
      <c r="C17" s="252">
        <v>-24691.56</v>
      </c>
      <c r="D17" s="252">
        <v>-24691.56</v>
      </c>
      <c r="E17" s="252">
        <v>0</v>
      </c>
      <c r="F17" s="285"/>
      <c r="G17" s="285"/>
    </row>
    <row r="18" spans="1:7" ht="11.25">
      <c r="A18" s="236" t="s">
        <v>1175</v>
      </c>
      <c r="B18" s="236" t="s">
        <v>1176</v>
      </c>
      <c r="C18" s="252">
        <v>-1205354.7</v>
      </c>
      <c r="D18" s="252">
        <v>-1205354.7</v>
      </c>
      <c r="E18" s="252">
        <v>0</v>
      </c>
      <c r="F18" s="285"/>
      <c r="G18" s="285"/>
    </row>
    <row r="19" spans="1:7" ht="11.25">
      <c r="A19" s="236" t="s">
        <v>1177</v>
      </c>
      <c r="B19" s="236" t="s">
        <v>1178</v>
      </c>
      <c r="C19" s="252">
        <v>-637907.89</v>
      </c>
      <c r="D19" s="252">
        <v>-637907.89</v>
      </c>
      <c r="E19" s="252">
        <v>0</v>
      </c>
      <c r="F19" s="285"/>
      <c r="G19" s="285"/>
    </row>
    <row r="20" spans="1:7" ht="11.25">
      <c r="A20" s="236" t="s">
        <v>1179</v>
      </c>
      <c r="B20" s="236" t="s">
        <v>1180</v>
      </c>
      <c r="C20" s="252">
        <v>-187607.05</v>
      </c>
      <c r="D20" s="252">
        <v>-187607.05</v>
      </c>
      <c r="E20" s="252">
        <v>0</v>
      </c>
      <c r="F20" s="285"/>
      <c r="G20" s="285"/>
    </row>
    <row r="21" spans="1:7" ht="11.25">
      <c r="A21" s="236" t="s">
        <v>1181</v>
      </c>
      <c r="B21" s="236" t="s">
        <v>1182</v>
      </c>
      <c r="C21" s="252">
        <v>196824.21</v>
      </c>
      <c r="D21" s="252">
        <v>0</v>
      </c>
      <c r="E21" s="252">
        <v>-196824.21</v>
      </c>
      <c r="F21" s="285"/>
      <c r="G21" s="285"/>
    </row>
    <row r="22" spans="1:7" ht="11.25">
      <c r="A22" s="236"/>
      <c r="B22" s="236"/>
      <c r="C22" s="252"/>
      <c r="D22" s="252"/>
      <c r="E22" s="252"/>
      <c r="F22" s="285"/>
      <c r="G22" s="285"/>
    </row>
    <row r="23" spans="1:7" ht="11.25">
      <c r="A23" s="282"/>
      <c r="B23" s="251" t="s">
        <v>365</v>
      </c>
      <c r="C23" s="237">
        <f>SUM(C8:C22)</f>
        <v>-7638102.169999998</v>
      </c>
      <c r="D23" s="237">
        <f>SUM(D8:D22)</f>
        <v>-8432199.379999999</v>
      </c>
      <c r="E23" s="217">
        <f>SUM(E8:E22)</f>
        <v>-794097.21</v>
      </c>
      <c r="F23" s="357"/>
      <c r="G23" s="357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87" t="s">
        <v>143</v>
      </c>
      <c r="B2" s="488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zoomScalePageLayoutView="0" workbookViewId="0" topLeftCell="A28">
      <selection activeCell="K84" sqref="K8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5" t="s">
        <v>371</v>
      </c>
      <c r="B5" s="215"/>
      <c r="C5" s="13"/>
      <c r="D5" s="13"/>
      <c r="E5" s="13"/>
      <c r="F5" s="188" t="s">
        <v>370</v>
      </c>
    </row>
    <row r="6" spans="1:5" s="24" customFormat="1" ht="11.25">
      <c r="A6" s="279"/>
      <c r="B6" s="279"/>
      <c r="C6" s="23"/>
      <c r="D6" s="335"/>
      <c r="E6" s="335"/>
    </row>
    <row r="7" spans="1:6" ht="15" customHeight="1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366</v>
      </c>
      <c r="F7" s="358" t="s">
        <v>338</v>
      </c>
    </row>
    <row r="8" spans="1:6" ht="11.25">
      <c r="A8" s="236" t="s">
        <v>1183</v>
      </c>
      <c r="B8" s="236" t="s">
        <v>1184</v>
      </c>
      <c r="C8" s="252">
        <v>0</v>
      </c>
      <c r="D8" s="252">
        <v>-53587596.84</v>
      </c>
      <c r="E8" s="252">
        <v>-53587596.84</v>
      </c>
      <c r="F8" s="360"/>
    </row>
    <row r="9" spans="1:6" ht="11.25">
      <c r="A9" s="236" t="s">
        <v>1183</v>
      </c>
      <c r="B9" s="236" t="s">
        <v>1185</v>
      </c>
      <c r="C9" s="252">
        <v>-70907997.45</v>
      </c>
      <c r="D9" s="252">
        <v>0</v>
      </c>
      <c r="E9" s="252">
        <v>70907997.45</v>
      </c>
      <c r="F9" s="360"/>
    </row>
    <row r="10" spans="1:6" ht="11.25">
      <c r="A10" s="236" t="s">
        <v>1186</v>
      </c>
      <c r="B10" s="236" t="s">
        <v>1187</v>
      </c>
      <c r="C10" s="252">
        <v>5675805.95</v>
      </c>
      <c r="D10" s="252">
        <v>5675805.95</v>
      </c>
      <c r="E10" s="252">
        <v>0</v>
      </c>
      <c r="F10" s="360"/>
    </row>
    <row r="11" spans="1:6" ht="11.25">
      <c r="A11" s="236" t="s">
        <v>1188</v>
      </c>
      <c r="B11" s="236" t="s">
        <v>1189</v>
      </c>
      <c r="C11" s="252">
        <v>-2390705.9</v>
      </c>
      <c r="D11" s="252">
        <v>-2390705.9</v>
      </c>
      <c r="E11" s="252">
        <v>0</v>
      </c>
      <c r="F11" s="360"/>
    </row>
    <row r="12" spans="1:6" ht="11.25">
      <c r="A12" s="236" t="s">
        <v>1190</v>
      </c>
      <c r="B12" s="236" t="s">
        <v>1191</v>
      </c>
      <c r="C12" s="252">
        <v>5854703.73</v>
      </c>
      <c r="D12" s="252">
        <v>5854703.73</v>
      </c>
      <c r="E12" s="252">
        <v>0</v>
      </c>
      <c r="F12" s="360"/>
    </row>
    <row r="13" spans="1:6" ht="11.25">
      <c r="A13" s="236" t="s">
        <v>1192</v>
      </c>
      <c r="B13" s="236" t="s">
        <v>1193</v>
      </c>
      <c r="C13" s="252">
        <v>-18190869.82</v>
      </c>
      <c r="D13" s="252">
        <v>-18190869.82</v>
      </c>
      <c r="E13" s="252">
        <v>0</v>
      </c>
      <c r="F13" s="360"/>
    </row>
    <row r="14" spans="1:6" ht="11.25">
      <c r="A14" s="236" t="s">
        <v>1194</v>
      </c>
      <c r="B14" s="236" t="s">
        <v>1195</v>
      </c>
      <c r="C14" s="252">
        <v>5055595.52</v>
      </c>
      <c r="D14" s="252">
        <v>5055595.52</v>
      </c>
      <c r="E14" s="252">
        <v>0</v>
      </c>
      <c r="F14" s="360"/>
    </row>
    <row r="15" spans="1:6" ht="11.25">
      <c r="A15" s="236" t="s">
        <v>1196</v>
      </c>
      <c r="B15" s="236" t="s">
        <v>1197</v>
      </c>
      <c r="C15" s="252">
        <v>105724434.31</v>
      </c>
      <c r="D15" s="252">
        <v>105724434.31</v>
      </c>
      <c r="E15" s="252">
        <v>0</v>
      </c>
      <c r="F15" s="360"/>
    </row>
    <row r="16" spans="1:6" ht="11.25">
      <c r="A16" s="236" t="s">
        <v>1198</v>
      </c>
      <c r="B16" s="236" t="s">
        <v>1199</v>
      </c>
      <c r="C16" s="252">
        <v>-1871239.27</v>
      </c>
      <c r="D16" s="252">
        <v>-1871239.27</v>
      </c>
      <c r="E16" s="252">
        <v>0</v>
      </c>
      <c r="F16" s="360"/>
    </row>
    <row r="17" spans="1:6" ht="11.25">
      <c r="A17" s="236" t="s">
        <v>1200</v>
      </c>
      <c r="B17" s="236" t="s">
        <v>1201</v>
      </c>
      <c r="C17" s="252">
        <v>29781268.34</v>
      </c>
      <c r="D17" s="252">
        <v>29781268.34</v>
      </c>
      <c r="E17" s="252">
        <v>0</v>
      </c>
      <c r="F17" s="360"/>
    </row>
    <row r="18" spans="1:6" ht="11.25">
      <c r="A18" s="236" t="s">
        <v>1202</v>
      </c>
      <c r="B18" s="236" t="s">
        <v>1203</v>
      </c>
      <c r="C18" s="252">
        <v>69295553.18</v>
      </c>
      <c r="D18" s="252">
        <v>69295553.18</v>
      </c>
      <c r="E18" s="252">
        <v>0</v>
      </c>
      <c r="F18" s="360"/>
    </row>
    <row r="19" spans="1:6" ht="11.25">
      <c r="A19" s="236" t="s">
        <v>1204</v>
      </c>
      <c r="B19" s="236" t="s">
        <v>1205</v>
      </c>
      <c r="C19" s="252">
        <v>0</v>
      </c>
      <c r="D19" s="252">
        <v>-45929591.85</v>
      </c>
      <c r="E19" s="252">
        <v>-45929591.85</v>
      </c>
      <c r="F19" s="360"/>
    </row>
    <row r="20" spans="1:6" ht="11.25">
      <c r="A20" s="236" t="s">
        <v>1206</v>
      </c>
      <c r="B20" s="236" t="s">
        <v>1207</v>
      </c>
      <c r="C20" s="252">
        <v>-91436</v>
      </c>
      <c r="D20" s="252">
        <v>-91436</v>
      </c>
      <c r="E20" s="252">
        <v>0</v>
      </c>
      <c r="F20" s="360"/>
    </row>
    <row r="21" spans="1:6" ht="11.25">
      <c r="A21" s="236" t="s">
        <v>1208</v>
      </c>
      <c r="B21" s="236" t="s">
        <v>1207</v>
      </c>
      <c r="C21" s="252">
        <v>-45312.34</v>
      </c>
      <c r="D21" s="252">
        <v>-45312.34</v>
      </c>
      <c r="E21" s="252">
        <v>0</v>
      </c>
      <c r="F21" s="360"/>
    </row>
    <row r="22" spans="1:6" ht="11.25">
      <c r="A22" s="236" t="s">
        <v>1209</v>
      </c>
      <c r="B22" s="236" t="s">
        <v>1210</v>
      </c>
      <c r="C22" s="252">
        <v>-31344.03</v>
      </c>
      <c r="D22" s="252">
        <v>-31344.03</v>
      </c>
      <c r="E22" s="252">
        <v>0</v>
      </c>
      <c r="F22" s="360"/>
    </row>
    <row r="23" spans="1:6" ht="11.25">
      <c r="A23" s="236" t="s">
        <v>1211</v>
      </c>
      <c r="B23" s="236" t="s">
        <v>1212</v>
      </c>
      <c r="C23" s="252">
        <v>-908037.43</v>
      </c>
      <c r="D23" s="252">
        <v>-908037.43</v>
      </c>
      <c r="E23" s="252">
        <v>0</v>
      </c>
      <c r="F23" s="360"/>
    </row>
    <row r="24" spans="1:6" ht="11.25">
      <c r="A24" s="236" t="s">
        <v>1213</v>
      </c>
      <c r="B24" s="236" t="s">
        <v>1214</v>
      </c>
      <c r="C24" s="252">
        <v>205494.76</v>
      </c>
      <c r="D24" s="252">
        <v>205494.76</v>
      </c>
      <c r="E24" s="252">
        <v>0</v>
      </c>
      <c r="F24" s="360"/>
    </row>
    <row r="25" spans="1:6" ht="11.25">
      <c r="A25" s="236" t="s">
        <v>1215</v>
      </c>
      <c r="B25" s="236" t="s">
        <v>1216</v>
      </c>
      <c r="C25" s="252">
        <v>-273806.75</v>
      </c>
      <c r="D25" s="252">
        <v>-273806.75</v>
      </c>
      <c r="E25" s="252">
        <v>0</v>
      </c>
      <c r="F25" s="360"/>
    </row>
    <row r="26" spans="1:6" ht="11.25">
      <c r="A26" s="236" t="s">
        <v>1217</v>
      </c>
      <c r="B26" s="236" t="s">
        <v>1218</v>
      </c>
      <c r="C26" s="252">
        <v>-34800.65</v>
      </c>
      <c r="D26" s="252">
        <v>-34800.65</v>
      </c>
      <c r="E26" s="252">
        <v>0</v>
      </c>
      <c r="F26" s="360"/>
    </row>
    <row r="27" spans="1:6" ht="11.25">
      <c r="A27" s="236" t="s">
        <v>1219</v>
      </c>
      <c r="B27" s="236" t="s">
        <v>1220</v>
      </c>
      <c r="C27" s="252">
        <v>-14662703.65</v>
      </c>
      <c r="D27" s="252">
        <v>-14662703.65</v>
      </c>
      <c r="E27" s="252">
        <v>0</v>
      </c>
      <c r="F27" s="360"/>
    </row>
    <row r="28" spans="1:6" ht="11.25">
      <c r="A28" s="236" t="s">
        <v>1221</v>
      </c>
      <c r="B28" s="236" t="s">
        <v>1222</v>
      </c>
      <c r="C28" s="252">
        <v>6468152.24</v>
      </c>
      <c r="D28" s="252">
        <v>6468152.24</v>
      </c>
      <c r="E28" s="252">
        <v>0</v>
      </c>
      <c r="F28" s="360"/>
    </row>
    <row r="29" spans="1:6" ht="11.25">
      <c r="A29" s="236" t="s">
        <v>1223</v>
      </c>
      <c r="B29" s="236" t="s">
        <v>1224</v>
      </c>
      <c r="C29" s="252">
        <v>114606.4</v>
      </c>
      <c r="D29" s="252">
        <v>114606.4</v>
      </c>
      <c r="E29" s="252">
        <v>0</v>
      </c>
      <c r="F29" s="360"/>
    </row>
    <row r="30" spans="1:6" ht="11.25">
      <c r="A30" s="236" t="s">
        <v>1225</v>
      </c>
      <c r="B30" s="236" t="s">
        <v>1226</v>
      </c>
      <c r="C30" s="252">
        <v>234850</v>
      </c>
      <c r="D30" s="252">
        <v>234850</v>
      </c>
      <c r="E30" s="252">
        <v>0</v>
      </c>
      <c r="F30" s="360"/>
    </row>
    <row r="31" spans="1:6" ht="11.25">
      <c r="A31" s="236" t="s">
        <v>1227</v>
      </c>
      <c r="B31" s="236" t="s">
        <v>1228</v>
      </c>
      <c r="C31" s="252">
        <v>5589392.73</v>
      </c>
      <c r="D31" s="252">
        <v>5589392.73</v>
      </c>
      <c r="E31" s="252">
        <v>0</v>
      </c>
      <c r="F31" s="360"/>
    </row>
    <row r="32" spans="1:6" ht="11.25">
      <c r="A32" s="236" t="s">
        <v>1229</v>
      </c>
      <c r="B32" s="236" t="s">
        <v>1230</v>
      </c>
      <c r="C32" s="252">
        <v>-74675.42</v>
      </c>
      <c r="D32" s="252">
        <v>-74675.42</v>
      </c>
      <c r="E32" s="252">
        <v>0</v>
      </c>
      <c r="F32" s="360"/>
    </row>
    <row r="33" spans="1:6" ht="11.25">
      <c r="A33" s="236" t="s">
        <v>1231</v>
      </c>
      <c r="B33" s="236" t="s">
        <v>1232</v>
      </c>
      <c r="C33" s="252">
        <v>-1100999.34</v>
      </c>
      <c r="D33" s="252">
        <v>-1100999.34</v>
      </c>
      <c r="E33" s="252">
        <v>0</v>
      </c>
      <c r="F33" s="360"/>
    </row>
    <row r="34" spans="1:6" ht="11.25">
      <c r="A34" s="236" t="s">
        <v>1233</v>
      </c>
      <c r="B34" s="236" t="s">
        <v>1234</v>
      </c>
      <c r="C34" s="252">
        <v>-2818865.33</v>
      </c>
      <c r="D34" s="252">
        <v>-2818865.33</v>
      </c>
      <c r="E34" s="252">
        <v>0</v>
      </c>
      <c r="F34" s="360"/>
    </row>
    <row r="35" spans="1:6" ht="11.25">
      <c r="A35" s="236" t="s">
        <v>1235</v>
      </c>
      <c r="B35" s="236" t="s">
        <v>1236</v>
      </c>
      <c r="C35" s="252">
        <v>4807892.28</v>
      </c>
      <c r="D35" s="252">
        <v>4807892.28</v>
      </c>
      <c r="E35" s="252">
        <v>0</v>
      </c>
      <c r="F35" s="360"/>
    </row>
    <row r="36" spans="1:6" ht="11.25">
      <c r="A36" s="236" t="s">
        <v>1237</v>
      </c>
      <c r="B36" s="236" t="s">
        <v>1238</v>
      </c>
      <c r="C36" s="252">
        <v>-41128.75</v>
      </c>
      <c r="D36" s="252">
        <v>-41128.75</v>
      </c>
      <c r="E36" s="252">
        <v>0</v>
      </c>
      <c r="F36" s="360"/>
    </row>
    <row r="37" spans="1:6" ht="11.25">
      <c r="A37" s="236" t="s">
        <v>1239</v>
      </c>
      <c r="B37" s="236" t="s">
        <v>1240</v>
      </c>
      <c r="C37" s="252">
        <v>-46300</v>
      </c>
      <c r="D37" s="252">
        <v>-46300</v>
      </c>
      <c r="E37" s="252">
        <v>0</v>
      </c>
      <c r="F37" s="360"/>
    </row>
    <row r="38" spans="1:6" ht="11.25">
      <c r="A38" s="236" t="s">
        <v>1241</v>
      </c>
      <c r="B38" s="236" t="s">
        <v>1242</v>
      </c>
      <c r="C38" s="252">
        <v>-229850</v>
      </c>
      <c r="D38" s="252">
        <v>-229850</v>
      </c>
      <c r="E38" s="252">
        <v>0</v>
      </c>
      <c r="F38" s="360"/>
    </row>
    <row r="39" spans="1:6" ht="11.25">
      <c r="A39" s="236" t="s">
        <v>1243</v>
      </c>
      <c r="B39" s="236" t="s">
        <v>1244</v>
      </c>
      <c r="C39" s="252">
        <v>-19028.77</v>
      </c>
      <c r="D39" s="252">
        <v>-19028.77</v>
      </c>
      <c r="E39" s="252">
        <v>0</v>
      </c>
      <c r="F39" s="360"/>
    </row>
    <row r="40" spans="1:6" ht="11.25">
      <c r="A40" s="236" t="s">
        <v>1245</v>
      </c>
      <c r="B40" s="236" t="s">
        <v>1246</v>
      </c>
      <c r="C40" s="252">
        <v>-1209142.42</v>
      </c>
      <c r="D40" s="252">
        <v>-1209142.42</v>
      </c>
      <c r="E40" s="252">
        <v>0</v>
      </c>
      <c r="F40" s="360"/>
    </row>
    <row r="41" spans="1:6" ht="11.25">
      <c r="A41" s="236" t="s">
        <v>1247</v>
      </c>
      <c r="B41" s="236" t="s">
        <v>1248</v>
      </c>
      <c r="C41" s="252">
        <v>-36824.09</v>
      </c>
      <c r="D41" s="252">
        <v>-36824.09</v>
      </c>
      <c r="E41" s="252">
        <v>0</v>
      </c>
      <c r="F41" s="360"/>
    </row>
    <row r="42" spans="1:6" ht="11.25">
      <c r="A42" s="236" t="s">
        <v>1249</v>
      </c>
      <c r="B42" s="236" t="s">
        <v>1250</v>
      </c>
      <c r="C42" s="252">
        <v>-203</v>
      </c>
      <c r="D42" s="252">
        <v>-203</v>
      </c>
      <c r="E42" s="252">
        <v>0</v>
      </c>
      <c r="F42" s="360"/>
    </row>
    <row r="43" spans="1:6" ht="11.25">
      <c r="A43" s="236" t="s">
        <v>1251</v>
      </c>
      <c r="B43" s="236" t="s">
        <v>1252</v>
      </c>
      <c r="C43" s="252">
        <v>-510.46</v>
      </c>
      <c r="D43" s="252">
        <v>-510.46</v>
      </c>
      <c r="E43" s="252">
        <v>0</v>
      </c>
      <c r="F43" s="360"/>
    </row>
    <row r="44" spans="1:6" ht="11.25">
      <c r="A44" s="236" t="s">
        <v>1253</v>
      </c>
      <c r="B44" s="236" t="s">
        <v>1254</v>
      </c>
      <c r="C44" s="252">
        <v>-409184.2</v>
      </c>
      <c r="D44" s="252">
        <v>-409184.2</v>
      </c>
      <c r="E44" s="252">
        <v>0</v>
      </c>
      <c r="F44" s="360"/>
    </row>
    <row r="45" spans="1:6" ht="11.25">
      <c r="A45" s="236" t="s">
        <v>1255</v>
      </c>
      <c r="B45" s="236" t="s">
        <v>1256</v>
      </c>
      <c r="C45" s="252">
        <v>7000</v>
      </c>
      <c r="D45" s="252">
        <v>7000</v>
      </c>
      <c r="E45" s="252">
        <v>0</v>
      </c>
      <c r="F45" s="360"/>
    </row>
    <row r="46" spans="1:6" ht="11.25">
      <c r="A46" s="236" t="s">
        <v>1257</v>
      </c>
      <c r="B46" s="236" t="s">
        <v>1250</v>
      </c>
      <c r="C46" s="252">
        <v>60968.35</v>
      </c>
      <c r="D46" s="252">
        <v>60968.35</v>
      </c>
      <c r="E46" s="252">
        <v>0</v>
      </c>
      <c r="F46" s="360"/>
    </row>
    <row r="47" spans="1:6" ht="11.25">
      <c r="A47" s="236" t="s">
        <v>1258</v>
      </c>
      <c r="B47" s="236" t="s">
        <v>1259</v>
      </c>
      <c r="C47" s="252">
        <v>-64895.91</v>
      </c>
      <c r="D47" s="252">
        <v>-64895.91</v>
      </c>
      <c r="E47" s="252">
        <v>0</v>
      </c>
      <c r="F47" s="360"/>
    </row>
    <row r="48" spans="1:6" ht="11.25">
      <c r="A48" s="236" t="s">
        <v>1260</v>
      </c>
      <c r="B48" s="236" t="s">
        <v>1261</v>
      </c>
      <c r="C48" s="252">
        <v>3000</v>
      </c>
      <c r="D48" s="252">
        <v>3000</v>
      </c>
      <c r="E48" s="252">
        <v>0</v>
      </c>
      <c r="F48" s="360"/>
    </row>
    <row r="49" spans="1:6" ht="11.25">
      <c r="A49" s="236" t="s">
        <v>1262</v>
      </c>
      <c r="B49" s="236" t="s">
        <v>1263</v>
      </c>
      <c r="C49" s="252">
        <v>-15155.61</v>
      </c>
      <c r="D49" s="252">
        <v>-15155.61</v>
      </c>
      <c r="E49" s="252">
        <v>0</v>
      </c>
      <c r="F49" s="360"/>
    </row>
    <row r="50" spans="1:6" ht="11.25">
      <c r="A50" s="236" t="s">
        <v>1264</v>
      </c>
      <c r="B50" s="236" t="s">
        <v>1265</v>
      </c>
      <c r="C50" s="252">
        <v>2475</v>
      </c>
      <c r="D50" s="252">
        <v>2475</v>
      </c>
      <c r="E50" s="252">
        <v>0</v>
      </c>
      <c r="F50" s="360"/>
    </row>
    <row r="51" spans="1:6" ht="11.25">
      <c r="A51" s="236" t="s">
        <v>1266</v>
      </c>
      <c r="B51" s="236" t="s">
        <v>1267</v>
      </c>
      <c r="C51" s="252">
        <v>688.7</v>
      </c>
      <c r="D51" s="252">
        <v>688.7</v>
      </c>
      <c r="E51" s="252">
        <v>0</v>
      </c>
      <c r="F51" s="360"/>
    </row>
    <row r="52" spans="1:6" ht="11.25">
      <c r="A52" s="236" t="s">
        <v>1268</v>
      </c>
      <c r="B52" s="236" t="s">
        <v>1269</v>
      </c>
      <c r="C52" s="252">
        <v>568721.67</v>
      </c>
      <c r="D52" s="252">
        <v>568721.67</v>
      </c>
      <c r="E52" s="252">
        <v>0</v>
      </c>
      <c r="F52" s="360"/>
    </row>
    <row r="53" spans="1:6" ht="11.25">
      <c r="A53" s="236" t="s">
        <v>1270</v>
      </c>
      <c r="B53" s="236" t="s">
        <v>1271</v>
      </c>
      <c r="C53" s="252">
        <v>2008.25</v>
      </c>
      <c r="D53" s="252">
        <v>2008.25</v>
      </c>
      <c r="E53" s="252">
        <v>0</v>
      </c>
      <c r="F53" s="360"/>
    </row>
    <row r="54" spans="1:6" ht="11.25">
      <c r="A54" s="236" t="s">
        <v>1272</v>
      </c>
      <c r="B54" s="236" t="s">
        <v>1273</v>
      </c>
      <c r="C54" s="252">
        <v>-386440.21</v>
      </c>
      <c r="D54" s="252">
        <v>-386440.21</v>
      </c>
      <c r="E54" s="252">
        <v>0</v>
      </c>
      <c r="F54" s="360"/>
    </row>
    <row r="55" spans="1:6" ht="11.25">
      <c r="A55" s="236" t="s">
        <v>1274</v>
      </c>
      <c r="B55" s="236" t="s">
        <v>1275</v>
      </c>
      <c r="C55" s="252">
        <v>224334.43</v>
      </c>
      <c r="D55" s="252">
        <v>224334.43</v>
      </c>
      <c r="E55" s="252">
        <v>0</v>
      </c>
      <c r="F55" s="360"/>
    </row>
    <row r="56" spans="1:6" ht="11.25">
      <c r="A56" s="236" t="s">
        <v>1276</v>
      </c>
      <c r="B56" s="236" t="s">
        <v>1277</v>
      </c>
      <c r="C56" s="252">
        <v>-363501.21</v>
      </c>
      <c r="D56" s="252">
        <v>-363501.21</v>
      </c>
      <c r="E56" s="252">
        <v>0</v>
      </c>
      <c r="F56" s="360"/>
    </row>
    <row r="57" spans="1:6" ht="11.25">
      <c r="A57" s="236" t="s">
        <v>1278</v>
      </c>
      <c r="B57" s="236" t="s">
        <v>1279</v>
      </c>
      <c r="C57" s="252">
        <v>-272.6</v>
      </c>
      <c r="D57" s="252">
        <v>-272.6</v>
      </c>
      <c r="E57" s="252">
        <v>0</v>
      </c>
      <c r="F57" s="360"/>
    </row>
    <row r="58" spans="1:6" ht="11.25">
      <c r="A58" s="236" t="s">
        <v>1280</v>
      </c>
      <c r="B58" s="236" t="s">
        <v>1281</v>
      </c>
      <c r="C58" s="252">
        <v>-8499.92</v>
      </c>
      <c r="D58" s="252">
        <v>-8499.92</v>
      </c>
      <c r="E58" s="252">
        <v>0</v>
      </c>
      <c r="F58" s="360"/>
    </row>
    <row r="59" spans="1:6" ht="11.25">
      <c r="A59" s="236" t="s">
        <v>1282</v>
      </c>
      <c r="B59" s="236" t="s">
        <v>1283</v>
      </c>
      <c r="C59" s="252">
        <v>126174.77</v>
      </c>
      <c r="D59" s="252">
        <v>126174.77</v>
      </c>
      <c r="E59" s="252">
        <v>0</v>
      </c>
      <c r="F59" s="360"/>
    </row>
    <row r="60" spans="1:6" ht="11.25">
      <c r="A60" s="236" t="s">
        <v>1284</v>
      </c>
      <c r="B60" s="236" t="s">
        <v>1285</v>
      </c>
      <c r="C60" s="252">
        <v>176176.9</v>
      </c>
      <c r="D60" s="252">
        <v>176176.9</v>
      </c>
      <c r="E60" s="252">
        <v>0</v>
      </c>
      <c r="F60" s="360"/>
    </row>
    <row r="61" spans="1:6" ht="11.25">
      <c r="A61" s="236" t="s">
        <v>1286</v>
      </c>
      <c r="B61" s="236" t="s">
        <v>1287</v>
      </c>
      <c r="C61" s="252">
        <v>-10971050.43</v>
      </c>
      <c r="D61" s="252">
        <v>-10971050.43</v>
      </c>
      <c r="E61" s="252">
        <v>0</v>
      </c>
      <c r="F61" s="360"/>
    </row>
    <row r="62" spans="1:6" ht="11.25">
      <c r="A62" s="236" t="s">
        <v>1288</v>
      </c>
      <c r="B62" s="236" t="s">
        <v>1289</v>
      </c>
      <c r="C62" s="252">
        <v>-52904996.12</v>
      </c>
      <c r="D62" s="252">
        <v>-52989458.05</v>
      </c>
      <c r="E62" s="252">
        <v>-84461.93</v>
      </c>
      <c r="F62" s="360"/>
    </row>
    <row r="63" spans="1:6" ht="11.25">
      <c r="A63" s="236" t="s">
        <v>1290</v>
      </c>
      <c r="B63" s="236" t="s">
        <v>1291</v>
      </c>
      <c r="C63" s="252">
        <v>-178143488.96</v>
      </c>
      <c r="D63" s="252">
        <v>-198326841.2</v>
      </c>
      <c r="E63" s="252">
        <v>-20183352.24</v>
      </c>
      <c r="F63" s="360"/>
    </row>
    <row r="64" spans="1:6" ht="11.25">
      <c r="A64" s="236" t="s">
        <v>1292</v>
      </c>
      <c r="B64" s="236" t="s">
        <v>1293</v>
      </c>
      <c r="C64" s="252">
        <v>-25860862.17</v>
      </c>
      <c r="D64" s="252">
        <v>-27314102.88</v>
      </c>
      <c r="E64" s="252">
        <v>-1453240.71</v>
      </c>
      <c r="F64" s="360"/>
    </row>
    <row r="65" spans="1:6" ht="11.25">
      <c r="A65" s="236" t="s">
        <v>1294</v>
      </c>
      <c r="B65" s="236" t="s">
        <v>1295</v>
      </c>
      <c r="C65" s="252">
        <v>-58549790.91</v>
      </c>
      <c r="D65" s="252">
        <v>-60474120.73</v>
      </c>
      <c r="E65" s="252">
        <v>-1924329.82</v>
      </c>
      <c r="F65" s="360"/>
    </row>
    <row r="66" spans="1:6" ht="11.25">
      <c r="A66" s="236" t="s">
        <v>1296</v>
      </c>
      <c r="B66" s="236" t="s">
        <v>1297</v>
      </c>
      <c r="C66" s="252">
        <v>-33871.7</v>
      </c>
      <c r="D66" s="252">
        <v>-33871.7</v>
      </c>
      <c r="E66" s="252">
        <v>0</v>
      </c>
      <c r="F66" s="360"/>
    </row>
    <row r="67" spans="1:6" ht="11.25">
      <c r="A67" s="236" t="s">
        <v>1298</v>
      </c>
      <c r="B67" s="236" t="s">
        <v>1299</v>
      </c>
      <c r="C67" s="252">
        <v>-33239.6</v>
      </c>
      <c r="D67" s="252">
        <v>-33239.6</v>
      </c>
      <c r="E67" s="252">
        <v>0</v>
      </c>
      <c r="F67" s="360"/>
    </row>
    <row r="68" spans="1:6" ht="11.25">
      <c r="A68" s="236"/>
      <c r="B68" s="236"/>
      <c r="C68" s="252"/>
      <c r="D68" s="252"/>
      <c r="E68" s="252"/>
      <c r="F68" s="360"/>
    </row>
    <row r="69" spans="1:6" ht="11.25">
      <c r="A69" s="251"/>
      <c r="B69" s="251" t="s">
        <v>369</v>
      </c>
      <c r="C69" s="250">
        <f>SUM(C8:C68)</f>
        <v>-202751732.90999997</v>
      </c>
      <c r="D69" s="250">
        <f>SUM(D8:D68)</f>
        <v>-255006308.84999996</v>
      </c>
      <c r="E69" s="250">
        <f>SUM(E8:E68)</f>
        <v>-52254575.94</v>
      </c>
      <c r="F69" s="251"/>
    </row>
  </sheetData>
  <sheetProtection/>
  <protectedRanges>
    <protectedRange sqref="F6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C35" sqref="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87" t="s">
        <v>143</v>
      </c>
      <c r="B2" s="488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87" t="s">
        <v>143</v>
      </c>
      <c r="B2" s="488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2"/>
  <sheetViews>
    <sheetView zoomScaleSheetLayoutView="100" zoomScalePageLayoutView="0" workbookViewId="0" topLeftCell="A1">
      <selection activeCell="N14" sqref="N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61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307" t="s">
        <v>374</v>
      </c>
      <c r="C5" s="22"/>
      <c r="D5" s="22"/>
      <c r="E5" s="366" t="s">
        <v>373</v>
      </c>
    </row>
    <row r="6" spans="1:5" s="24" customFormat="1" ht="11.25">
      <c r="A6" s="222"/>
      <c r="B6" s="222"/>
      <c r="C6" s="365"/>
      <c r="D6" s="364"/>
      <c r="E6" s="364"/>
    </row>
    <row r="7" spans="1:5" ht="15" customHeight="1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ht="11.25">
      <c r="A8" s="285">
        <v>111200001</v>
      </c>
      <c r="B8" s="285" t="s">
        <v>1300</v>
      </c>
      <c r="C8" s="252">
        <v>212688.42</v>
      </c>
      <c r="D8" s="252">
        <v>131169.51</v>
      </c>
      <c r="E8" s="252">
        <v>-81518.91</v>
      </c>
    </row>
    <row r="9" spans="1:5" ht="11.25">
      <c r="A9" s="285">
        <v>111200003</v>
      </c>
      <c r="B9" s="285" t="s">
        <v>1301</v>
      </c>
      <c r="C9" s="252">
        <v>511761.77</v>
      </c>
      <c r="D9" s="252">
        <v>243196.92</v>
      </c>
      <c r="E9" s="252">
        <v>-268564.85</v>
      </c>
    </row>
    <row r="10" spans="1:5" ht="11.25">
      <c r="A10" s="285">
        <v>111200014</v>
      </c>
      <c r="B10" s="285" t="s">
        <v>1302</v>
      </c>
      <c r="C10" s="252">
        <v>149293.63</v>
      </c>
      <c r="D10" s="252">
        <v>770345.18</v>
      </c>
      <c r="E10" s="252">
        <v>621051.55</v>
      </c>
    </row>
    <row r="11" spans="1:5" ht="11.25">
      <c r="A11" s="285">
        <v>111200016</v>
      </c>
      <c r="B11" s="285" t="s">
        <v>1303</v>
      </c>
      <c r="C11" s="252">
        <v>3363.76</v>
      </c>
      <c r="D11" s="252">
        <v>2478.68</v>
      </c>
      <c r="E11" s="252">
        <v>-885.08</v>
      </c>
    </row>
    <row r="12" spans="1:5" ht="11.25">
      <c r="A12" s="285">
        <v>111200020</v>
      </c>
      <c r="B12" s="285" t="s">
        <v>1304</v>
      </c>
      <c r="C12" s="252">
        <v>9916.16</v>
      </c>
      <c r="D12" s="252">
        <v>8454.8</v>
      </c>
      <c r="E12" s="252">
        <v>-1461.36</v>
      </c>
    </row>
    <row r="13" spans="1:5" ht="11.25">
      <c r="A13" s="285">
        <v>111200021</v>
      </c>
      <c r="B13" s="285" t="s">
        <v>1305</v>
      </c>
      <c r="C13" s="252">
        <v>290.7</v>
      </c>
      <c r="D13" s="252">
        <v>0</v>
      </c>
      <c r="E13" s="252">
        <v>-290.7</v>
      </c>
    </row>
    <row r="14" spans="1:5" ht="11.25">
      <c r="A14" s="285">
        <v>111200022</v>
      </c>
      <c r="B14" s="285" t="s">
        <v>1306</v>
      </c>
      <c r="C14" s="252">
        <v>1295.93</v>
      </c>
      <c r="D14" s="252">
        <v>0</v>
      </c>
      <c r="E14" s="252">
        <v>-1295.93</v>
      </c>
    </row>
    <row r="15" spans="1:5" ht="11.25">
      <c r="A15" s="285">
        <v>111200023</v>
      </c>
      <c r="B15" s="285" t="s">
        <v>1307</v>
      </c>
      <c r="C15" s="252">
        <v>116497.63</v>
      </c>
      <c r="D15" s="252">
        <v>116788.33</v>
      </c>
      <c r="E15" s="252">
        <v>290.7</v>
      </c>
    </row>
    <row r="16" spans="1:5" ht="11.25">
      <c r="A16" s="285">
        <v>111200024</v>
      </c>
      <c r="B16" s="285" t="s">
        <v>1308</v>
      </c>
      <c r="C16" s="252">
        <v>750430.89</v>
      </c>
      <c r="D16" s="252">
        <v>20363.85</v>
      </c>
      <c r="E16" s="252">
        <v>-730067.04</v>
      </c>
    </row>
    <row r="17" spans="1:5" ht="11.25">
      <c r="A17" s="285">
        <v>111200025</v>
      </c>
      <c r="B17" s="285" t="s">
        <v>1309</v>
      </c>
      <c r="C17" s="252">
        <v>2706.44</v>
      </c>
      <c r="D17" s="252">
        <v>0</v>
      </c>
      <c r="E17" s="252">
        <v>-2706.44</v>
      </c>
    </row>
    <row r="18" spans="1:5" ht="11.25">
      <c r="A18" s="285">
        <v>111200026</v>
      </c>
      <c r="B18" s="285" t="s">
        <v>1310</v>
      </c>
      <c r="C18" s="252">
        <v>36122.74</v>
      </c>
      <c r="D18" s="252">
        <v>36123.64</v>
      </c>
      <c r="E18" s="252">
        <v>0.9</v>
      </c>
    </row>
    <row r="19" spans="1:5" ht="11.25">
      <c r="A19" s="285">
        <v>111200028</v>
      </c>
      <c r="B19" s="285" t="s">
        <v>1311</v>
      </c>
      <c r="C19" s="252">
        <v>773242.39</v>
      </c>
      <c r="D19" s="252">
        <v>16775.86</v>
      </c>
      <c r="E19" s="252">
        <v>-756466.53</v>
      </c>
    </row>
    <row r="20" spans="1:5" ht="11.25">
      <c r="A20" s="285">
        <v>111200029</v>
      </c>
      <c r="B20" s="285" t="s">
        <v>1312</v>
      </c>
      <c r="C20" s="252">
        <v>988.82</v>
      </c>
      <c r="D20" s="252">
        <v>0</v>
      </c>
      <c r="E20" s="252">
        <v>-988.82</v>
      </c>
    </row>
    <row r="21" spans="1:5" ht="11.25">
      <c r="A21" s="285">
        <v>111200030</v>
      </c>
      <c r="B21" s="285" t="s">
        <v>1313</v>
      </c>
      <c r="C21" s="252">
        <v>310842.05</v>
      </c>
      <c r="D21" s="252">
        <v>281833.79</v>
      </c>
      <c r="E21" s="252">
        <v>-29008.26</v>
      </c>
    </row>
    <row r="22" spans="1:5" ht="11.25">
      <c r="A22" s="285">
        <v>111200031</v>
      </c>
      <c r="B22" s="285" t="s">
        <v>1314</v>
      </c>
      <c r="C22" s="252">
        <v>0</v>
      </c>
      <c r="D22" s="252">
        <v>146</v>
      </c>
      <c r="E22" s="252">
        <v>146</v>
      </c>
    </row>
    <row r="23" spans="1:5" ht="11.25">
      <c r="A23" s="285">
        <v>111200032</v>
      </c>
      <c r="B23" s="285" t="s">
        <v>1315</v>
      </c>
      <c r="C23" s="252">
        <v>1096776.47</v>
      </c>
      <c r="D23" s="252">
        <v>2101771.97</v>
      </c>
      <c r="E23" s="252">
        <v>1004995.5</v>
      </c>
    </row>
    <row r="24" spans="1:5" ht="11.25">
      <c r="A24" s="285">
        <v>111200033</v>
      </c>
      <c r="B24" s="285" t="s">
        <v>1316</v>
      </c>
      <c r="C24" s="252">
        <v>199155.74</v>
      </c>
      <c r="D24" s="252">
        <v>715745.74</v>
      </c>
      <c r="E24" s="252">
        <v>516590</v>
      </c>
    </row>
    <row r="25" spans="1:5" ht="11.25">
      <c r="A25" s="285">
        <v>111200034</v>
      </c>
      <c r="B25" s="285" t="s">
        <v>1317</v>
      </c>
      <c r="C25" s="252">
        <v>0</v>
      </c>
      <c r="D25" s="252">
        <v>705466.7</v>
      </c>
      <c r="E25" s="252">
        <v>705466.7</v>
      </c>
    </row>
    <row r="26" spans="1:5" ht="11.25">
      <c r="A26" s="285">
        <v>111200308</v>
      </c>
      <c r="B26" s="285" t="s">
        <v>1318</v>
      </c>
      <c r="C26" s="252">
        <v>223409.79</v>
      </c>
      <c r="D26" s="252">
        <v>85414.77</v>
      </c>
      <c r="E26" s="252">
        <v>-137995.02</v>
      </c>
    </row>
    <row r="27" spans="1:5" ht="11.25">
      <c r="A27" s="285">
        <v>111200311</v>
      </c>
      <c r="B27" s="285" t="s">
        <v>1319</v>
      </c>
      <c r="C27" s="252">
        <v>2175861.37</v>
      </c>
      <c r="D27" s="252">
        <v>22303.89</v>
      </c>
      <c r="E27" s="252">
        <v>-2153557.48</v>
      </c>
    </row>
    <row r="28" spans="1:5" ht="11.25">
      <c r="A28" s="285">
        <v>111200401</v>
      </c>
      <c r="B28" s="285" t="s">
        <v>1320</v>
      </c>
      <c r="C28" s="252">
        <v>9199.43</v>
      </c>
      <c r="D28" s="252">
        <v>9402.67</v>
      </c>
      <c r="E28" s="252">
        <v>203.24</v>
      </c>
    </row>
    <row r="29" spans="1:5" ht="11.25">
      <c r="A29" s="285">
        <v>111200402</v>
      </c>
      <c r="B29" s="285" t="s">
        <v>1321</v>
      </c>
      <c r="C29" s="252">
        <v>37963.53</v>
      </c>
      <c r="D29" s="252">
        <v>42426.71</v>
      </c>
      <c r="E29" s="252">
        <v>4463.18</v>
      </c>
    </row>
    <row r="30" spans="1:5" ht="11.25">
      <c r="A30" s="285">
        <v>111200404</v>
      </c>
      <c r="B30" s="285" t="s">
        <v>1322</v>
      </c>
      <c r="C30" s="252">
        <v>254746.69</v>
      </c>
      <c r="D30" s="252">
        <v>286930.43</v>
      </c>
      <c r="E30" s="252">
        <v>32183.74</v>
      </c>
    </row>
    <row r="31" spans="1:5" ht="11.25">
      <c r="A31" s="285">
        <v>111200406</v>
      </c>
      <c r="B31" s="285" t="s">
        <v>1323</v>
      </c>
      <c r="C31" s="252">
        <v>206256.7</v>
      </c>
      <c r="D31" s="252">
        <v>555512.31</v>
      </c>
      <c r="E31" s="252">
        <v>349255.61</v>
      </c>
    </row>
    <row r="32" spans="1:5" ht="11.25">
      <c r="A32" s="285">
        <v>111200408</v>
      </c>
      <c r="B32" s="285" t="s">
        <v>1324</v>
      </c>
      <c r="C32" s="252">
        <v>163334.25</v>
      </c>
      <c r="D32" s="252">
        <v>216186.48</v>
      </c>
      <c r="E32" s="252">
        <v>52852.23</v>
      </c>
    </row>
    <row r="33" spans="1:5" ht="11.25">
      <c r="A33" s="285">
        <v>111200409</v>
      </c>
      <c r="B33" s="285" t="s">
        <v>1325</v>
      </c>
      <c r="C33" s="252">
        <v>84691.16</v>
      </c>
      <c r="D33" s="252">
        <v>112201.95</v>
      </c>
      <c r="E33" s="252">
        <v>27510.79</v>
      </c>
    </row>
    <row r="34" spans="1:5" ht="11.25">
      <c r="A34" s="285">
        <v>111200410</v>
      </c>
      <c r="B34" s="285" t="s">
        <v>1326</v>
      </c>
      <c r="C34" s="252">
        <v>76219.81</v>
      </c>
      <c r="D34" s="252">
        <v>100922.89</v>
      </c>
      <c r="E34" s="252">
        <v>24703.08</v>
      </c>
    </row>
    <row r="35" spans="1:5" ht="11.25">
      <c r="A35" s="285">
        <v>111200411</v>
      </c>
      <c r="B35" s="285" t="s">
        <v>1327</v>
      </c>
      <c r="C35" s="252">
        <v>76226.77</v>
      </c>
      <c r="D35" s="252">
        <v>100929.94</v>
      </c>
      <c r="E35" s="252">
        <v>24703.17</v>
      </c>
    </row>
    <row r="36" spans="1:5" ht="11.25">
      <c r="A36" s="285">
        <v>111200412</v>
      </c>
      <c r="B36" s="285" t="s">
        <v>1328</v>
      </c>
      <c r="C36" s="252">
        <v>76221.41</v>
      </c>
      <c r="D36" s="252">
        <v>100924.51</v>
      </c>
      <c r="E36" s="252">
        <v>24703.1</v>
      </c>
    </row>
    <row r="37" spans="1:5" ht="11.25">
      <c r="A37" s="285">
        <v>111200413</v>
      </c>
      <c r="B37" s="285" t="s">
        <v>1329</v>
      </c>
      <c r="C37" s="252">
        <v>76221.41</v>
      </c>
      <c r="D37" s="252">
        <v>100924.51</v>
      </c>
      <c r="E37" s="252">
        <v>24703.1</v>
      </c>
    </row>
    <row r="38" spans="1:5" ht="11.25">
      <c r="A38" s="285">
        <v>111200414</v>
      </c>
      <c r="B38" s="285" t="s">
        <v>1330</v>
      </c>
      <c r="C38" s="252">
        <v>76223.29</v>
      </c>
      <c r="D38" s="252">
        <v>100926.41</v>
      </c>
      <c r="E38" s="252">
        <v>24703.12</v>
      </c>
    </row>
    <row r="39" spans="1:5" ht="11.25">
      <c r="A39" s="285">
        <v>111200415</v>
      </c>
      <c r="B39" s="285" t="s">
        <v>1331</v>
      </c>
      <c r="C39" s="252">
        <v>76223.29</v>
      </c>
      <c r="D39" s="252">
        <v>100926.41</v>
      </c>
      <c r="E39" s="252">
        <v>24703.12</v>
      </c>
    </row>
    <row r="40" spans="1:5" ht="11.25">
      <c r="A40" s="285">
        <v>111200416</v>
      </c>
      <c r="B40" s="285" t="s">
        <v>1332</v>
      </c>
      <c r="C40" s="252">
        <v>76223.29</v>
      </c>
      <c r="D40" s="252">
        <v>100926.41</v>
      </c>
      <c r="E40" s="252">
        <v>24703.12</v>
      </c>
    </row>
    <row r="41" spans="1:5" ht="11.25">
      <c r="A41" s="285">
        <v>111200417</v>
      </c>
      <c r="B41" s="285" t="s">
        <v>1333</v>
      </c>
      <c r="C41" s="252">
        <v>76223.29</v>
      </c>
      <c r="D41" s="252">
        <v>100926.41</v>
      </c>
      <c r="E41" s="252">
        <v>24703.12</v>
      </c>
    </row>
    <row r="42" spans="1:5" ht="11.25">
      <c r="A42" s="285">
        <v>111200418</v>
      </c>
      <c r="B42" s="285" t="s">
        <v>1334</v>
      </c>
      <c r="C42" s="252">
        <v>76223.29</v>
      </c>
      <c r="D42" s="252">
        <v>100926.41</v>
      </c>
      <c r="E42" s="252">
        <v>24703.12</v>
      </c>
    </row>
    <row r="43" spans="1:5" ht="11.25">
      <c r="A43" s="285">
        <v>111200419</v>
      </c>
      <c r="B43" s="285" t="s">
        <v>1335</v>
      </c>
      <c r="C43" s="252">
        <v>76220.37</v>
      </c>
      <c r="D43" s="252">
        <v>100923.45</v>
      </c>
      <c r="E43" s="252">
        <v>24703.08</v>
      </c>
    </row>
    <row r="44" spans="1:5" ht="11.25">
      <c r="A44" s="285">
        <v>111200420</v>
      </c>
      <c r="B44" s="285" t="s">
        <v>1336</v>
      </c>
      <c r="C44" s="252">
        <v>146865.16</v>
      </c>
      <c r="D44" s="252">
        <v>1085528.98</v>
      </c>
      <c r="E44" s="252">
        <v>938663.82</v>
      </c>
    </row>
    <row r="45" spans="1:5" ht="11.25">
      <c r="A45" s="285">
        <v>111200422</v>
      </c>
      <c r="B45" s="285" t="s">
        <v>1337</v>
      </c>
      <c r="C45" s="252">
        <v>0</v>
      </c>
      <c r="D45" s="252">
        <v>7484073</v>
      </c>
      <c r="E45" s="252">
        <v>7484073</v>
      </c>
    </row>
    <row r="46" spans="1:5" ht="11.25">
      <c r="A46" s="285">
        <v>111200423</v>
      </c>
      <c r="B46" s="285" t="s">
        <v>539</v>
      </c>
      <c r="C46" s="252">
        <v>0</v>
      </c>
      <c r="D46" s="252">
        <v>6946121.6</v>
      </c>
      <c r="E46" s="252">
        <v>6946121.6</v>
      </c>
    </row>
    <row r="47" spans="1:5" ht="11.25">
      <c r="A47" s="285">
        <v>111200424</v>
      </c>
      <c r="B47" s="285" t="s">
        <v>1338</v>
      </c>
      <c r="C47" s="252">
        <v>0</v>
      </c>
      <c r="D47" s="252">
        <v>755956.12</v>
      </c>
      <c r="E47" s="252">
        <v>755956.12</v>
      </c>
    </row>
    <row r="48" spans="1:5" ht="11.25">
      <c r="A48" s="285">
        <v>111200425</v>
      </c>
      <c r="B48" s="285" t="s">
        <v>1339</v>
      </c>
      <c r="C48" s="252">
        <v>0</v>
      </c>
      <c r="D48" s="252">
        <v>1209388.01</v>
      </c>
      <c r="E48" s="252">
        <v>1209388.01</v>
      </c>
    </row>
    <row r="49" spans="1:5" ht="11.25">
      <c r="A49" s="285">
        <v>111200426</v>
      </c>
      <c r="B49" s="285" t="s">
        <v>1340</v>
      </c>
      <c r="C49" s="252">
        <v>0</v>
      </c>
      <c r="D49" s="252">
        <v>150000</v>
      </c>
      <c r="E49" s="252">
        <v>150000</v>
      </c>
    </row>
    <row r="50" spans="1:5" ht="11.25">
      <c r="A50" s="285">
        <v>111200427</v>
      </c>
      <c r="B50" s="285" t="s">
        <v>1341</v>
      </c>
      <c r="C50" s="252">
        <v>0</v>
      </c>
      <c r="D50" s="252">
        <v>89343.98</v>
      </c>
      <c r="E50" s="252">
        <v>89343.98</v>
      </c>
    </row>
    <row r="51" spans="1:5" ht="11.25">
      <c r="A51" s="285">
        <v>111400001</v>
      </c>
      <c r="B51" s="285" t="s">
        <v>517</v>
      </c>
      <c r="C51" s="252">
        <v>703697.3</v>
      </c>
      <c r="D51" s="252">
        <v>2418961.73</v>
      </c>
      <c r="E51" s="252">
        <v>1715264.43</v>
      </c>
    </row>
    <row r="52" spans="1:5" ht="11.25">
      <c r="A52" s="285">
        <v>111400041</v>
      </c>
      <c r="B52" s="285" t="s">
        <v>519</v>
      </c>
      <c r="C52" s="252">
        <v>5033848.67</v>
      </c>
      <c r="D52" s="252">
        <v>6089530.97</v>
      </c>
      <c r="E52" s="252">
        <v>1055682.3</v>
      </c>
    </row>
    <row r="53" spans="1:5" ht="11.25">
      <c r="A53" s="285">
        <v>111400047</v>
      </c>
      <c r="B53" s="285" t="s">
        <v>521</v>
      </c>
      <c r="C53" s="252">
        <v>825319.61</v>
      </c>
      <c r="D53" s="252">
        <v>837410.35</v>
      </c>
      <c r="E53" s="252">
        <v>12090.74</v>
      </c>
    </row>
    <row r="54" spans="1:5" ht="11.25">
      <c r="A54" s="285">
        <v>111400060</v>
      </c>
      <c r="B54" s="285" t="s">
        <v>523</v>
      </c>
      <c r="C54" s="252">
        <v>1124701.14</v>
      </c>
      <c r="D54" s="252">
        <v>1141768.08</v>
      </c>
      <c r="E54" s="252">
        <v>17066.94</v>
      </c>
    </row>
    <row r="55" spans="1:5" ht="11.25">
      <c r="A55" s="285">
        <v>111400063</v>
      </c>
      <c r="B55" s="285" t="s">
        <v>525</v>
      </c>
      <c r="C55" s="252">
        <v>523206.38</v>
      </c>
      <c r="D55" s="252">
        <v>530871.23</v>
      </c>
      <c r="E55" s="252">
        <v>7664.85</v>
      </c>
    </row>
    <row r="56" spans="1:5" ht="11.25">
      <c r="A56" s="285">
        <v>111400065</v>
      </c>
      <c r="B56" s="285" t="s">
        <v>527</v>
      </c>
      <c r="C56" s="252">
        <v>8135910.84</v>
      </c>
      <c r="D56" s="252">
        <v>7216346.82</v>
      </c>
      <c r="E56" s="252">
        <v>-919564.02</v>
      </c>
    </row>
    <row r="57" spans="1:5" ht="11.25">
      <c r="A57" s="285">
        <v>111400067</v>
      </c>
      <c r="B57" s="285" t="s">
        <v>529</v>
      </c>
      <c r="C57" s="252">
        <v>10736297.96</v>
      </c>
      <c r="D57" s="252">
        <v>5288493.02</v>
      </c>
      <c r="E57" s="252">
        <v>-5447804.94</v>
      </c>
    </row>
    <row r="58" spans="1:5" ht="11.25">
      <c r="A58" s="285">
        <v>111400068</v>
      </c>
      <c r="B58" s="285" t="s">
        <v>531</v>
      </c>
      <c r="C58" s="252">
        <v>6496867.05</v>
      </c>
      <c r="D58" s="252">
        <v>2053236.83</v>
      </c>
      <c r="E58" s="252">
        <v>-4443630.22</v>
      </c>
    </row>
    <row r="59" spans="1:5" ht="11.25">
      <c r="A59" s="285">
        <v>111400069</v>
      </c>
      <c r="B59" s="285" t="s">
        <v>533</v>
      </c>
      <c r="C59" s="252">
        <v>36357147.69</v>
      </c>
      <c r="D59" s="252">
        <v>18170970.63</v>
      </c>
      <c r="E59" s="252">
        <v>-18186177.06</v>
      </c>
    </row>
    <row r="60" spans="1:5" ht="11.25">
      <c r="A60" s="285">
        <v>111400070</v>
      </c>
      <c r="B60" s="285" t="s">
        <v>535</v>
      </c>
      <c r="C60" s="252">
        <v>906172.05</v>
      </c>
      <c r="D60" s="252">
        <v>919922.89</v>
      </c>
      <c r="E60" s="252">
        <v>13750.84</v>
      </c>
    </row>
    <row r="61" spans="1:5" ht="11.25">
      <c r="A61" s="285">
        <v>111400071</v>
      </c>
      <c r="B61" s="285" t="s">
        <v>537</v>
      </c>
      <c r="C61" s="252">
        <v>0</v>
      </c>
      <c r="D61" s="252">
        <v>13030927.72</v>
      </c>
      <c r="E61" s="252">
        <v>13030927.72</v>
      </c>
    </row>
    <row r="62" spans="1:5" ht="11.25">
      <c r="A62" s="285">
        <v>111400072</v>
      </c>
      <c r="B62" s="285" t="s">
        <v>539</v>
      </c>
      <c r="C62" s="252">
        <v>0</v>
      </c>
      <c r="D62" s="252">
        <v>1509446.25</v>
      </c>
      <c r="E62" s="252">
        <v>1509446.25</v>
      </c>
    </row>
    <row r="63" spans="1:5" ht="11.25">
      <c r="A63" s="285">
        <v>111400073</v>
      </c>
      <c r="B63" s="285" t="s">
        <v>541</v>
      </c>
      <c r="C63" s="252">
        <v>0</v>
      </c>
      <c r="D63" s="252">
        <v>18733731.98</v>
      </c>
      <c r="E63" s="252">
        <v>18733731.98</v>
      </c>
    </row>
    <row r="64" spans="1:5" ht="11.25">
      <c r="A64" s="285">
        <v>111400104</v>
      </c>
      <c r="B64" s="285" t="s">
        <v>543</v>
      </c>
      <c r="C64" s="252">
        <v>524.6</v>
      </c>
      <c r="D64" s="252">
        <v>501320.13</v>
      </c>
      <c r="E64" s="252">
        <v>500795.53</v>
      </c>
    </row>
    <row r="65" spans="1:5" ht="11.25">
      <c r="A65" s="285">
        <v>111400116</v>
      </c>
      <c r="B65" s="285" t="s">
        <v>1342</v>
      </c>
      <c r="C65" s="252">
        <v>4701.51</v>
      </c>
      <c r="D65" s="252">
        <v>0</v>
      </c>
      <c r="E65" s="252">
        <v>-4701.51</v>
      </c>
    </row>
    <row r="66" spans="1:5" ht="11.25">
      <c r="A66" s="285">
        <v>111400119</v>
      </c>
      <c r="B66" s="285" t="s">
        <v>1343</v>
      </c>
      <c r="C66" s="252">
        <v>465.31</v>
      </c>
      <c r="D66" s="252">
        <v>0</v>
      </c>
      <c r="E66" s="252">
        <v>-465.31</v>
      </c>
    </row>
    <row r="67" spans="1:5" ht="11.25">
      <c r="A67" s="285">
        <v>111400120</v>
      </c>
      <c r="B67" s="285" t="s">
        <v>545</v>
      </c>
      <c r="C67" s="252">
        <v>0</v>
      </c>
      <c r="D67" s="252">
        <v>3818990.8</v>
      </c>
      <c r="E67" s="252">
        <v>3818990.8</v>
      </c>
    </row>
    <row r="68" spans="1:5" ht="11.25">
      <c r="A68" s="285">
        <v>111500013</v>
      </c>
      <c r="B68" s="285" t="s">
        <v>547</v>
      </c>
      <c r="C68" s="252">
        <v>1472.72</v>
      </c>
      <c r="D68" s="252">
        <v>1472.72</v>
      </c>
      <c r="E68" s="252">
        <v>0</v>
      </c>
    </row>
    <row r="69" spans="1:5" ht="11.25">
      <c r="A69" s="285">
        <v>111500015</v>
      </c>
      <c r="B69" s="285" t="s">
        <v>549</v>
      </c>
      <c r="C69" s="252">
        <v>13026.52</v>
      </c>
      <c r="D69" s="252">
        <v>13026.52</v>
      </c>
      <c r="E69" s="252">
        <v>0</v>
      </c>
    </row>
    <row r="70" spans="1:5" ht="11.25">
      <c r="A70" s="285">
        <v>111500040</v>
      </c>
      <c r="B70" s="285" t="s">
        <v>551</v>
      </c>
      <c r="C70" s="252">
        <v>84296.72</v>
      </c>
      <c r="D70" s="252">
        <v>6060.3</v>
      </c>
      <c r="E70" s="252">
        <v>-78236.42</v>
      </c>
    </row>
    <row r="71" spans="1:5" ht="11.25">
      <c r="A71" s="285">
        <v>111500056</v>
      </c>
      <c r="B71" s="285" t="s">
        <v>553</v>
      </c>
      <c r="C71" s="252">
        <v>110181.33</v>
      </c>
      <c r="D71" s="252">
        <v>110184.09</v>
      </c>
      <c r="E71" s="252">
        <v>2.76</v>
      </c>
    </row>
    <row r="72" spans="1:5" ht="11.25">
      <c r="A72" s="285">
        <v>111500070</v>
      </c>
      <c r="B72" s="285" t="s">
        <v>555</v>
      </c>
      <c r="C72" s="252">
        <v>4805.03</v>
      </c>
      <c r="D72" s="252">
        <v>4805.03</v>
      </c>
      <c r="E72" s="252">
        <v>0</v>
      </c>
    </row>
    <row r="73" spans="1:5" ht="11.25">
      <c r="A73" s="285">
        <v>111500081</v>
      </c>
      <c r="B73" s="285" t="s">
        <v>557</v>
      </c>
      <c r="C73" s="252">
        <v>25957.98</v>
      </c>
      <c r="D73" s="252">
        <v>81832.04</v>
      </c>
      <c r="E73" s="252">
        <v>55874.06</v>
      </c>
    </row>
    <row r="74" spans="1:5" ht="11.25">
      <c r="A74" s="285">
        <v>111500103</v>
      </c>
      <c r="B74" s="285" t="s">
        <v>559</v>
      </c>
      <c r="C74" s="252">
        <v>1643165.07</v>
      </c>
      <c r="D74" s="252">
        <v>181697.36</v>
      </c>
      <c r="E74" s="252">
        <v>-1461467.71</v>
      </c>
    </row>
    <row r="75" spans="1:5" ht="11.25">
      <c r="A75" s="285">
        <v>111500115</v>
      </c>
      <c r="B75" s="285" t="s">
        <v>561</v>
      </c>
      <c r="C75" s="252">
        <v>7513.1</v>
      </c>
      <c r="D75" s="252">
        <v>7513.1</v>
      </c>
      <c r="E75" s="252">
        <v>0</v>
      </c>
    </row>
    <row r="76" spans="1:5" ht="11.25">
      <c r="A76" s="285">
        <v>111500118</v>
      </c>
      <c r="B76" s="285" t="s">
        <v>563</v>
      </c>
      <c r="C76" s="252">
        <v>201901.75</v>
      </c>
      <c r="D76" s="252">
        <v>116.66</v>
      </c>
      <c r="E76" s="252">
        <v>-201785.09</v>
      </c>
    </row>
    <row r="77" spans="1:5" ht="11.25">
      <c r="A77" s="285">
        <v>111500120</v>
      </c>
      <c r="B77" s="285" t="s">
        <v>565</v>
      </c>
      <c r="C77" s="252">
        <v>395526.63</v>
      </c>
      <c r="D77" s="252">
        <v>460442.03</v>
      </c>
      <c r="E77" s="252">
        <v>64915.4</v>
      </c>
    </row>
    <row r="78" spans="1:5" ht="11.25">
      <c r="A78" s="285">
        <v>111500121</v>
      </c>
      <c r="B78" s="285" t="s">
        <v>567</v>
      </c>
      <c r="C78" s="252">
        <v>0</v>
      </c>
      <c r="D78" s="252">
        <v>805656.77</v>
      </c>
      <c r="E78" s="252">
        <v>805656.77</v>
      </c>
    </row>
    <row r="79" spans="1:5" ht="11.25">
      <c r="A79" s="285">
        <v>111500122</v>
      </c>
      <c r="B79" s="285" t="s">
        <v>569</v>
      </c>
      <c r="C79" s="252">
        <v>766498.59</v>
      </c>
      <c r="D79" s="252">
        <v>10877.98</v>
      </c>
      <c r="E79" s="252">
        <v>-755620.61</v>
      </c>
    </row>
    <row r="80" spans="1:5" ht="11.25">
      <c r="A80" s="285">
        <v>111500301</v>
      </c>
      <c r="B80" s="285" t="s">
        <v>571</v>
      </c>
      <c r="C80" s="252">
        <v>35507.06</v>
      </c>
      <c r="D80" s="252">
        <v>35507.06</v>
      </c>
      <c r="E80" s="252">
        <v>0</v>
      </c>
    </row>
    <row r="81" spans="1:5" ht="11.25">
      <c r="A81" s="285">
        <v>111500302</v>
      </c>
      <c r="B81" s="285" t="s">
        <v>573</v>
      </c>
      <c r="C81" s="252">
        <v>43461.04</v>
      </c>
      <c r="D81" s="252">
        <v>43461.04</v>
      </c>
      <c r="E81" s="252">
        <v>0</v>
      </c>
    </row>
    <row r="82" spans="1:5" ht="11.25">
      <c r="A82" s="285">
        <v>111500403</v>
      </c>
      <c r="B82" s="285" t="s">
        <v>575</v>
      </c>
      <c r="C82" s="252">
        <v>626550.85</v>
      </c>
      <c r="D82" s="252">
        <v>109091.72</v>
      </c>
      <c r="E82" s="252">
        <v>-517459.13</v>
      </c>
    </row>
    <row r="83" spans="1:5" ht="11.25">
      <c r="A83" s="285">
        <v>111500409</v>
      </c>
      <c r="B83" s="285" t="s">
        <v>577</v>
      </c>
      <c r="C83" s="252">
        <v>1589.01</v>
      </c>
      <c r="D83" s="252">
        <v>1589.04</v>
      </c>
      <c r="E83" s="252">
        <v>0.03</v>
      </c>
    </row>
    <row r="84" spans="1:5" ht="11.25">
      <c r="A84" s="285">
        <v>111500411</v>
      </c>
      <c r="B84" s="285" t="s">
        <v>579</v>
      </c>
      <c r="C84" s="252">
        <v>175824.2</v>
      </c>
      <c r="D84" s="252">
        <v>126634.26</v>
      </c>
      <c r="E84" s="252">
        <v>-49189.94</v>
      </c>
    </row>
    <row r="85" spans="1:5" ht="11.25">
      <c r="A85" s="285">
        <v>111500416</v>
      </c>
      <c r="B85" s="285" t="s">
        <v>581</v>
      </c>
      <c r="C85" s="252">
        <v>71431.17</v>
      </c>
      <c r="D85" s="252">
        <v>71431.13</v>
      </c>
      <c r="E85" s="252">
        <v>-0.04</v>
      </c>
    </row>
    <row r="86" spans="1:5" ht="11.25">
      <c r="A86" s="285">
        <v>111500417</v>
      </c>
      <c r="B86" s="285" t="s">
        <v>583</v>
      </c>
      <c r="C86" s="252">
        <v>24225.03</v>
      </c>
      <c r="D86" s="252">
        <v>24225.02</v>
      </c>
      <c r="E86" s="252">
        <v>-0.01</v>
      </c>
    </row>
    <row r="87" spans="1:5" ht="11.25">
      <c r="A87" s="285">
        <v>111500423</v>
      </c>
      <c r="B87" s="285" t="s">
        <v>585</v>
      </c>
      <c r="C87" s="252">
        <v>16452.02</v>
      </c>
      <c r="D87" s="252">
        <v>16452.43</v>
      </c>
      <c r="E87" s="252">
        <v>0.41</v>
      </c>
    </row>
    <row r="88" spans="1:5" ht="11.25">
      <c r="A88" s="285">
        <v>111500442</v>
      </c>
      <c r="B88" s="285" t="s">
        <v>587</v>
      </c>
      <c r="C88" s="252">
        <v>5553.01</v>
      </c>
      <c r="D88" s="252">
        <v>5553</v>
      </c>
      <c r="E88" s="252">
        <v>-0.01</v>
      </c>
    </row>
    <row r="89" spans="1:5" ht="11.25">
      <c r="A89" s="285">
        <v>111500444</v>
      </c>
      <c r="B89" s="285" t="s">
        <v>589</v>
      </c>
      <c r="C89" s="252">
        <v>408884.52</v>
      </c>
      <c r="D89" s="252">
        <v>408884.29</v>
      </c>
      <c r="E89" s="252">
        <v>-0.23</v>
      </c>
    </row>
    <row r="90" spans="1:5" ht="11.25">
      <c r="A90" s="285">
        <v>111500451</v>
      </c>
      <c r="B90" s="285" t="s">
        <v>1344</v>
      </c>
      <c r="C90" s="252">
        <v>2302893.47</v>
      </c>
      <c r="D90" s="252">
        <v>0</v>
      </c>
      <c r="E90" s="252">
        <v>-2302893.47</v>
      </c>
    </row>
    <row r="91" spans="1:5" ht="11.25">
      <c r="A91" s="285">
        <v>111500452</v>
      </c>
      <c r="B91" s="285" t="s">
        <v>1345</v>
      </c>
      <c r="C91" s="252">
        <v>7857.76</v>
      </c>
      <c r="D91" s="252">
        <v>0</v>
      </c>
      <c r="E91" s="252">
        <v>-7857.76</v>
      </c>
    </row>
    <row r="92" spans="1:5" ht="11.25">
      <c r="A92" s="285">
        <v>111500453</v>
      </c>
      <c r="B92" s="285" t="s">
        <v>1346</v>
      </c>
      <c r="C92" s="252">
        <v>11.61</v>
      </c>
      <c r="D92" s="252">
        <v>0</v>
      </c>
      <c r="E92" s="252">
        <v>-11.61</v>
      </c>
    </row>
    <row r="93" spans="1:5" ht="11.25">
      <c r="A93" s="285">
        <v>111500454</v>
      </c>
      <c r="B93" s="285" t="s">
        <v>591</v>
      </c>
      <c r="C93" s="252">
        <v>944046.79</v>
      </c>
      <c r="D93" s="252">
        <v>364710.48</v>
      </c>
      <c r="E93" s="252">
        <v>-579336.31</v>
      </c>
    </row>
    <row r="94" spans="1:5" ht="11.25">
      <c r="A94" s="285">
        <v>111500455</v>
      </c>
      <c r="B94" s="285" t="s">
        <v>593</v>
      </c>
      <c r="C94" s="252">
        <v>5814386.78</v>
      </c>
      <c r="D94" s="252">
        <v>927209.39</v>
      </c>
      <c r="E94" s="252">
        <v>-4887177.39</v>
      </c>
    </row>
    <row r="95" spans="1:5" ht="11.25">
      <c r="A95" s="285">
        <v>111500458</v>
      </c>
      <c r="B95" s="285" t="s">
        <v>595</v>
      </c>
      <c r="C95" s="252">
        <v>522.2</v>
      </c>
      <c r="D95" s="252">
        <v>511.77</v>
      </c>
      <c r="E95" s="252">
        <v>-10.43</v>
      </c>
    </row>
    <row r="96" spans="1:5" ht="11.25">
      <c r="A96" s="285">
        <v>111500459</v>
      </c>
      <c r="B96" s="285" t="s">
        <v>597</v>
      </c>
      <c r="C96" s="252">
        <v>0</v>
      </c>
      <c r="D96" s="252">
        <v>129426.79</v>
      </c>
      <c r="E96" s="252">
        <v>129426.79</v>
      </c>
    </row>
    <row r="97" spans="1:5" ht="11.25">
      <c r="A97" s="285">
        <v>111500460</v>
      </c>
      <c r="B97" s="285" t="s">
        <v>599</v>
      </c>
      <c r="C97" s="252">
        <v>89876.14</v>
      </c>
      <c r="D97" s="252">
        <v>97628.56</v>
      </c>
      <c r="E97" s="252">
        <v>7752.42</v>
      </c>
    </row>
    <row r="98" spans="1:5" ht="11.25">
      <c r="A98" s="285">
        <v>111500462</v>
      </c>
      <c r="B98" s="285" t="s">
        <v>601</v>
      </c>
      <c r="C98" s="252">
        <v>192939.82</v>
      </c>
      <c r="D98" s="252">
        <v>3.86</v>
      </c>
      <c r="E98" s="252">
        <v>-192935.96</v>
      </c>
    </row>
    <row r="99" spans="1:5" ht="11.25">
      <c r="A99" s="285">
        <v>111500463</v>
      </c>
      <c r="B99" s="285" t="s">
        <v>603</v>
      </c>
      <c r="C99" s="252">
        <v>134073.02</v>
      </c>
      <c r="D99" s="252">
        <v>2.68</v>
      </c>
      <c r="E99" s="252">
        <v>-134070.34</v>
      </c>
    </row>
    <row r="100" spans="1:5" ht="11.25">
      <c r="A100" s="285">
        <v>111500464</v>
      </c>
      <c r="B100" s="285" t="s">
        <v>605</v>
      </c>
      <c r="C100" s="252">
        <v>1027.3</v>
      </c>
      <c r="D100" s="252">
        <v>9595.51</v>
      </c>
      <c r="E100" s="252">
        <v>8568.21</v>
      </c>
    </row>
    <row r="101" spans="1:5" ht="11.25">
      <c r="A101" s="285">
        <v>111500465</v>
      </c>
      <c r="B101" s="285" t="s">
        <v>607</v>
      </c>
      <c r="C101" s="252">
        <v>485418.65</v>
      </c>
      <c r="D101" s="252">
        <v>2.61</v>
      </c>
      <c r="E101" s="252">
        <v>-485416.04</v>
      </c>
    </row>
    <row r="102" spans="1:5" ht="11.25">
      <c r="A102" s="285">
        <v>111500466</v>
      </c>
      <c r="B102" s="285" t="s">
        <v>609</v>
      </c>
      <c r="C102" s="252">
        <v>0</v>
      </c>
      <c r="D102" s="252">
        <v>500003.19</v>
      </c>
      <c r="E102" s="252">
        <v>500003.19</v>
      </c>
    </row>
    <row r="103" spans="1:5" ht="11.25">
      <c r="A103" s="285">
        <v>111500467</v>
      </c>
      <c r="B103" s="285" t="s">
        <v>611</v>
      </c>
      <c r="C103" s="252">
        <v>3331067.72</v>
      </c>
      <c r="D103" s="252">
        <v>3321444.39</v>
      </c>
      <c r="E103" s="252">
        <v>-9623.33</v>
      </c>
    </row>
    <row r="104" spans="1:5" ht="11.25">
      <c r="A104" s="285">
        <v>111500468</v>
      </c>
      <c r="B104" s="285" t="s">
        <v>613</v>
      </c>
      <c r="C104" s="252">
        <v>1296279</v>
      </c>
      <c r="D104" s="252">
        <v>14.56</v>
      </c>
      <c r="E104" s="252">
        <v>-1296264.44</v>
      </c>
    </row>
    <row r="105" spans="1:5" ht="11.25">
      <c r="A105" s="285">
        <v>111500469</v>
      </c>
      <c r="B105" s="285" t="s">
        <v>1347</v>
      </c>
      <c r="C105" s="252">
        <v>385878.73</v>
      </c>
      <c r="D105" s="252">
        <v>0</v>
      </c>
      <c r="E105" s="252">
        <v>-385878.73</v>
      </c>
    </row>
    <row r="106" spans="1:5" ht="11.25">
      <c r="A106" s="285">
        <v>111500502</v>
      </c>
      <c r="B106" s="285" t="s">
        <v>1348</v>
      </c>
      <c r="C106" s="252">
        <v>8597.1</v>
      </c>
      <c r="D106" s="252">
        <v>0</v>
      </c>
      <c r="E106" s="252">
        <v>-8597.1</v>
      </c>
    </row>
    <row r="107" spans="1:5" ht="11.25">
      <c r="A107" s="285">
        <v>111500503</v>
      </c>
      <c r="B107" s="285" t="s">
        <v>615</v>
      </c>
      <c r="C107" s="252">
        <v>91422.87</v>
      </c>
      <c r="D107" s="252">
        <v>91425.16</v>
      </c>
      <c r="E107" s="252">
        <v>2.29</v>
      </c>
    </row>
    <row r="108" spans="1:5" ht="11.25">
      <c r="A108" s="285">
        <v>111500504</v>
      </c>
      <c r="B108" s="285" t="s">
        <v>617</v>
      </c>
      <c r="C108" s="252">
        <v>2471496.24</v>
      </c>
      <c r="D108" s="252">
        <v>1048012.06</v>
      </c>
      <c r="E108" s="252">
        <v>-1423484.18</v>
      </c>
    </row>
    <row r="109" spans="1:5" ht="11.25">
      <c r="A109" s="285">
        <v>111500505</v>
      </c>
      <c r="B109" s="285" t="s">
        <v>619</v>
      </c>
      <c r="C109" s="252">
        <v>66601.47</v>
      </c>
      <c r="D109" s="252">
        <v>11100.74</v>
      </c>
      <c r="E109" s="252">
        <v>-55500.73</v>
      </c>
    </row>
    <row r="110" spans="1:5" ht="11.25">
      <c r="A110" s="285">
        <v>111600012</v>
      </c>
      <c r="B110" s="285" t="s">
        <v>1349</v>
      </c>
      <c r="C110" s="252">
        <v>30957.13</v>
      </c>
      <c r="D110" s="252">
        <v>30957.13</v>
      </c>
      <c r="E110" s="252">
        <v>0</v>
      </c>
    </row>
    <row r="111" spans="1:5" ht="11.25">
      <c r="A111" s="285">
        <v>111600028</v>
      </c>
      <c r="B111" s="285" t="s">
        <v>1350</v>
      </c>
      <c r="C111" s="252">
        <v>0.58</v>
      </c>
      <c r="D111" s="252">
        <v>0.58</v>
      </c>
      <c r="E111" s="252">
        <v>0</v>
      </c>
    </row>
    <row r="112" spans="1:5" ht="11.25">
      <c r="A112" s="285">
        <v>111601004</v>
      </c>
      <c r="B112" s="285" t="s">
        <v>1351</v>
      </c>
      <c r="C112" s="252">
        <v>4061.91</v>
      </c>
      <c r="D112" s="252">
        <v>4061.91</v>
      </c>
      <c r="E112" s="252">
        <v>0</v>
      </c>
    </row>
    <row r="113" spans="1:5" ht="11.25">
      <c r="A113" s="285">
        <v>111601006</v>
      </c>
      <c r="B113" s="285" t="s">
        <v>1352</v>
      </c>
      <c r="C113" s="252">
        <v>4061.91</v>
      </c>
      <c r="D113" s="252">
        <v>4061.91</v>
      </c>
      <c r="E113" s="252">
        <v>0</v>
      </c>
    </row>
    <row r="114" spans="1:5" ht="11.25">
      <c r="A114" s="285">
        <v>111601007</v>
      </c>
      <c r="B114" s="285" t="s">
        <v>1353</v>
      </c>
      <c r="C114" s="252">
        <v>4061.91</v>
      </c>
      <c r="D114" s="252">
        <v>4061.91</v>
      </c>
      <c r="E114" s="252">
        <v>0</v>
      </c>
    </row>
    <row r="115" spans="1:5" ht="11.25">
      <c r="A115" s="285">
        <v>111601008</v>
      </c>
      <c r="B115" s="285" t="s">
        <v>1354</v>
      </c>
      <c r="C115" s="252">
        <v>4061.91</v>
      </c>
      <c r="D115" s="252">
        <v>4061.91</v>
      </c>
      <c r="E115" s="252">
        <v>0</v>
      </c>
    </row>
    <row r="116" spans="1:5" ht="11.25">
      <c r="A116" s="285">
        <v>111601009</v>
      </c>
      <c r="B116" s="285" t="s">
        <v>1355</v>
      </c>
      <c r="C116" s="252">
        <v>4061.91</v>
      </c>
      <c r="D116" s="252">
        <v>4061.91</v>
      </c>
      <c r="E116" s="252">
        <v>0</v>
      </c>
    </row>
    <row r="117" spans="1:5" ht="11.25">
      <c r="A117" s="285">
        <v>111601010</v>
      </c>
      <c r="B117" s="285" t="s">
        <v>1356</v>
      </c>
      <c r="C117" s="252">
        <v>4061.91</v>
      </c>
      <c r="D117" s="252">
        <v>4061.91</v>
      </c>
      <c r="E117" s="252">
        <v>0</v>
      </c>
    </row>
    <row r="118" spans="1:5" ht="11.25">
      <c r="A118" s="285">
        <v>111601013</v>
      </c>
      <c r="B118" s="285" t="s">
        <v>1357</v>
      </c>
      <c r="C118" s="252">
        <v>4061.91</v>
      </c>
      <c r="D118" s="252">
        <v>4061.91</v>
      </c>
      <c r="E118" s="252">
        <v>0</v>
      </c>
    </row>
    <row r="119" spans="1:5" ht="11.25">
      <c r="A119" s="285">
        <v>111601016</v>
      </c>
      <c r="B119" s="285" t="s">
        <v>1358</v>
      </c>
      <c r="C119" s="252">
        <v>4061.91</v>
      </c>
      <c r="D119" s="252">
        <v>4061.91</v>
      </c>
      <c r="E119" s="252">
        <v>0</v>
      </c>
    </row>
    <row r="120" spans="1:5" ht="11.25">
      <c r="A120" s="285">
        <v>111601017</v>
      </c>
      <c r="B120" s="285" t="s">
        <v>1359</v>
      </c>
      <c r="C120" s="252">
        <v>4061.91</v>
      </c>
      <c r="D120" s="252">
        <v>4061.91</v>
      </c>
      <c r="E120" s="252">
        <v>0</v>
      </c>
    </row>
    <row r="121" spans="1:5" ht="11.25">
      <c r="A121" s="285">
        <v>111601018</v>
      </c>
      <c r="B121" s="285" t="s">
        <v>1360</v>
      </c>
      <c r="C121" s="252">
        <v>4061.91</v>
      </c>
      <c r="D121" s="252">
        <v>4061.91</v>
      </c>
      <c r="E121" s="252">
        <v>0</v>
      </c>
    </row>
    <row r="122" spans="1:5" ht="11.25">
      <c r="A122" s="285">
        <v>111601019</v>
      </c>
      <c r="B122" s="285" t="s">
        <v>1361</v>
      </c>
      <c r="C122" s="252">
        <v>4061.91</v>
      </c>
      <c r="D122" s="252">
        <v>4061.91</v>
      </c>
      <c r="E122" s="252">
        <v>0</v>
      </c>
    </row>
    <row r="123" spans="1:5" ht="11.25">
      <c r="A123" s="285">
        <v>111601021</v>
      </c>
      <c r="B123" s="285" t="s">
        <v>1362</v>
      </c>
      <c r="C123" s="252">
        <v>4061.91</v>
      </c>
      <c r="D123" s="252">
        <v>4061.91</v>
      </c>
      <c r="E123" s="252">
        <v>0</v>
      </c>
    </row>
    <row r="124" spans="1:5" ht="11.25">
      <c r="A124" s="285">
        <v>111601024</v>
      </c>
      <c r="B124" s="285" t="s">
        <v>1363</v>
      </c>
      <c r="C124" s="252">
        <v>4061.91</v>
      </c>
      <c r="D124" s="252">
        <v>4061.91</v>
      </c>
      <c r="E124" s="252">
        <v>0</v>
      </c>
    </row>
    <row r="125" spans="1:5" ht="11.25">
      <c r="A125" s="285">
        <v>111601025</v>
      </c>
      <c r="B125" s="285" t="s">
        <v>1364</v>
      </c>
      <c r="C125" s="252">
        <v>4061.91</v>
      </c>
      <c r="D125" s="252">
        <v>4061.91</v>
      </c>
      <c r="E125" s="252">
        <v>0</v>
      </c>
    </row>
    <row r="126" spans="1:5" ht="11.25">
      <c r="A126" s="285">
        <v>111601027</v>
      </c>
      <c r="B126" s="285" t="s">
        <v>1365</v>
      </c>
      <c r="C126" s="252">
        <v>4061.91</v>
      </c>
      <c r="D126" s="252">
        <v>4061.91</v>
      </c>
      <c r="E126" s="252">
        <v>0</v>
      </c>
    </row>
    <row r="127" spans="1:5" ht="11.25">
      <c r="A127" s="285">
        <v>111601028</v>
      </c>
      <c r="B127" s="285" t="s">
        <v>1366</v>
      </c>
      <c r="C127" s="252">
        <v>4061.91</v>
      </c>
      <c r="D127" s="252">
        <v>4061.91</v>
      </c>
      <c r="E127" s="252">
        <v>0</v>
      </c>
    </row>
    <row r="128" spans="1:5" ht="11.25">
      <c r="A128" s="285">
        <v>111601030</v>
      </c>
      <c r="B128" s="285" t="s">
        <v>1367</v>
      </c>
      <c r="C128" s="252">
        <v>464</v>
      </c>
      <c r="D128" s="252">
        <v>464</v>
      </c>
      <c r="E128" s="252">
        <v>0</v>
      </c>
    </row>
    <row r="129" spans="1:5" ht="11.25">
      <c r="A129" s="285">
        <v>111601031</v>
      </c>
      <c r="B129" s="285" t="s">
        <v>1368</v>
      </c>
      <c r="C129" s="252">
        <v>4061.91</v>
      </c>
      <c r="D129" s="252">
        <v>4061.91</v>
      </c>
      <c r="E129" s="252">
        <v>0</v>
      </c>
    </row>
    <row r="130" spans="1:5" ht="11.25">
      <c r="A130" s="285">
        <v>111601032</v>
      </c>
      <c r="B130" s="285" t="s">
        <v>1369</v>
      </c>
      <c r="C130" s="252">
        <v>4061.91</v>
      </c>
      <c r="D130" s="252">
        <v>4061.91</v>
      </c>
      <c r="E130" s="252">
        <v>0</v>
      </c>
    </row>
    <row r="131" spans="1:5" ht="11.25">
      <c r="A131" s="285">
        <v>111601033</v>
      </c>
      <c r="B131" s="285" t="s">
        <v>1370</v>
      </c>
      <c r="C131" s="252">
        <v>4061.91</v>
      </c>
      <c r="D131" s="252">
        <v>4061.91</v>
      </c>
      <c r="E131" s="252">
        <v>0</v>
      </c>
    </row>
    <row r="132" spans="1:5" ht="11.25">
      <c r="A132" s="285">
        <v>111601034</v>
      </c>
      <c r="B132" s="285" t="s">
        <v>1371</v>
      </c>
      <c r="C132" s="252">
        <v>4061.91</v>
      </c>
      <c r="D132" s="252">
        <v>4061.91</v>
      </c>
      <c r="E132" s="252">
        <v>0</v>
      </c>
    </row>
    <row r="133" spans="1:5" ht="11.25">
      <c r="A133" s="285">
        <v>111601035</v>
      </c>
      <c r="B133" s="285" t="s">
        <v>1372</v>
      </c>
      <c r="C133" s="252">
        <v>4061.91</v>
      </c>
      <c r="D133" s="252">
        <v>4061.91</v>
      </c>
      <c r="E133" s="252">
        <v>0</v>
      </c>
    </row>
    <row r="134" spans="1:5" ht="11.25">
      <c r="A134" s="285">
        <v>111601038</v>
      </c>
      <c r="B134" s="285" t="s">
        <v>1373</v>
      </c>
      <c r="C134" s="252">
        <v>4061.91</v>
      </c>
      <c r="D134" s="252">
        <v>4061.91</v>
      </c>
      <c r="E134" s="252">
        <v>0</v>
      </c>
    </row>
    <row r="135" spans="1:5" ht="11.25">
      <c r="A135" s="285">
        <v>111601039</v>
      </c>
      <c r="B135" s="285" t="s">
        <v>1374</v>
      </c>
      <c r="C135" s="252">
        <v>4061.91</v>
      </c>
      <c r="D135" s="252">
        <v>4061.91</v>
      </c>
      <c r="E135" s="252">
        <v>0</v>
      </c>
    </row>
    <row r="136" spans="1:5" ht="11.25">
      <c r="A136" s="285">
        <v>111601040</v>
      </c>
      <c r="B136" s="285" t="s">
        <v>1375</v>
      </c>
      <c r="C136" s="252">
        <v>4061.91</v>
      </c>
      <c r="D136" s="252">
        <v>4061.91</v>
      </c>
      <c r="E136" s="252">
        <v>0</v>
      </c>
    </row>
    <row r="137" spans="1:5" ht="11.25">
      <c r="A137" s="285">
        <v>111601041</v>
      </c>
      <c r="B137" s="285" t="s">
        <v>1376</v>
      </c>
      <c r="C137" s="252">
        <v>4061.91</v>
      </c>
      <c r="D137" s="252">
        <v>4061.91</v>
      </c>
      <c r="E137" s="252">
        <v>0</v>
      </c>
    </row>
    <row r="138" spans="1:5" ht="11.25">
      <c r="A138" s="285">
        <v>111601044</v>
      </c>
      <c r="B138" s="285" t="s">
        <v>1377</v>
      </c>
      <c r="C138" s="252">
        <v>4061.91</v>
      </c>
      <c r="D138" s="252">
        <v>4061.91</v>
      </c>
      <c r="E138" s="252">
        <v>0</v>
      </c>
    </row>
    <row r="139" spans="1:5" ht="11.25">
      <c r="A139" s="285">
        <v>111601047</v>
      </c>
      <c r="B139" s="285" t="s">
        <v>1378</v>
      </c>
      <c r="C139" s="252">
        <v>4061.91</v>
      </c>
      <c r="D139" s="252">
        <v>4061.91</v>
      </c>
      <c r="E139" s="252">
        <v>0</v>
      </c>
    </row>
    <row r="140" spans="1:5" ht="11.25">
      <c r="A140" s="285">
        <v>111601050</v>
      </c>
      <c r="B140" s="285" t="s">
        <v>1379</v>
      </c>
      <c r="C140" s="252">
        <v>4061.97</v>
      </c>
      <c r="D140" s="252">
        <v>4061.97</v>
      </c>
      <c r="E140" s="252">
        <v>0</v>
      </c>
    </row>
    <row r="141" spans="1:5" ht="11.25">
      <c r="A141" s="285">
        <v>111601051</v>
      </c>
      <c r="B141" s="285" t="s">
        <v>1380</v>
      </c>
      <c r="C141" s="252">
        <v>4061.91</v>
      </c>
      <c r="D141" s="252">
        <v>4061.91</v>
      </c>
      <c r="E141" s="252">
        <v>0</v>
      </c>
    </row>
    <row r="142" spans="1:5" ht="11.25">
      <c r="A142" s="285">
        <v>111601052</v>
      </c>
      <c r="B142" s="285" t="s">
        <v>1381</v>
      </c>
      <c r="C142" s="252">
        <v>4061.91</v>
      </c>
      <c r="D142" s="252">
        <v>4061.91</v>
      </c>
      <c r="E142" s="252">
        <v>0</v>
      </c>
    </row>
    <row r="143" spans="1:5" ht="11.25">
      <c r="A143" s="285">
        <v>111601053</v>
      </c>
      <c r="B143" s="285" t="s">
        <v>1382</v>
      </c>
      <c r="C143" s="252">
        <v>4061.91</v>
      </c>
      <c r="D143" s="252">
        <v>4061.91</v>
      </c>
      <c r="E143" s="252">
        <v>0</v>
      </c>
    </row>
    <row r="144" spans="1:5" ht="11.25">
      <c r="A144" s="285">
        <v>111601054</v>
      </c>
      <c r="B144" s="285" t="s">
        <v>1383</v>
      </c>
      <c r="C144" s="252">
        <v>4061.91</v>
      </c>
      <c r="D144" s="252">
        <v>4061.91</v>
      </c>
      <c r="E144" s="252">
        <v>0</v>
      </c>
    </row>
    <row r="145" spans="1:5" ht="11.25">
      <c r="A145" s="285">
        <v>111601056</v>
      </c>
      <c r="B145" s="285" t="s">
        <v>1384</v>
      </c>
      <c r="C145" s="252">
        <v>4061.91</v>
      </c>
      <c r="D145" s="252">
        <v>4061.91</v>
      </c>
      <c r="E145" s="252">
        <v>0</v>
      </c>
    </row>
    <row r="146" spans="1:5" ht="11.25">
      <c r="A146" s="285">
        <v>111601058</v>
      </c>
      <c r="B146" s="285" t="s">
        <v>1385</v>
      </c>
      <c r="C146" s="252">
        <v>4061.91</v>
      </c>
      <c r="D146" s="252">
        <v>4061.91</v>
      </c>
      <c r="E146" s="252">
        <v>0</v>
      </c>
    </row>
    <row r="147" spans="1:5" ht="11.25">
      <c r="A147" s="285">
        <v>111601059</v>
      </c>
      <c r="B147" s="285" t="s">
        <v>1386</v>
      </c>
      <c r="C147" s="252">
        <v>4061.91</v>
      </c>
      <c r="D147" s="252">
        <v>4061.91</v>
      </c>
      <c r="E147" s="252">
        <v>0</v>
      </c>
    </row>
    <row r="148" spans="1:5" ht="11.25">
      <c r="A148" s="285">
        <v>111601060</v>
      </c>
      <c r="B148" s="285" t="s">
        <v>1387</v>
      </c>
      <c r="C148" s="252">
        <v>4061.91</v>
      </c>
      <c r="D148" s="252">
        <v>4061.91</v>
      </c>
      <c r="E148" s="252">
        <v>0</v>
      </c>
    </row>
    <row r="149" spans="1:5" ht="11.25">
      <c r="A149" s="285">
        <v>111601062</v>
      </c>
      <c r="B149" s="285" t="s">
        <v>1388</v>
      </c>
      <c r="C149" s="252">
        <v>4061.91</v>
      </c>
      <c r="D149" s="252">
        <v>4061.91</v>
      </c>
      <c r="E149" s="252">
        <v>0</v>
      </c>
    </row>
    <row r="150" spans="1:5" ht="11.25">
      <c r="A150" s="285">
        <v>111601064</v>
      </c>
      <c r="B150" s="285" t="s">
        <v>1389</v>
      </c>
      <c r="C150" s="252">
        <v>4061.91</v>
      </c>
      <c r="D150" s="252">
        <v>4061.91</v>
      </c>
      <c r="E150" s="252">
        <v>0</v>
      </c>
    </row>
    <row r="151" spans="1:5" ht="11.25">
      <c r="A151" s="285">
        <v>111601068</v>
      </c>
      <c r="B151" s="285" t="s">
        <v>1390</v>
      </c>
      <c r="C151" s="252">
        <v>4061.91</v>
      </c>
      <c r="D151" s="252">
        <v>4061.91</v>
      </c>
      <c r="E151" s="252">
        <v>0</v>
      </c>
    </row>
    <row r="152" spans="1:5" ht="11.25">
      <c r="A152" s="285">
        <v>111601072</v>
      </c>
      <c r="B152" s="285" t="s">
        <v>1391</v>
      </c>
      <c r="C152" s="252">
        <v>4061.91</v>
      </c>
      <c r="D152" s="252">
        <v>4061.91</v>
      </c>
      <c r="E152" s="252">
        <v>0</v>
      </c>
    </row>
    <row r="153" spans="1:5" ht="11.25">
      <c r="A153" s="285">
        <v>111601073</v>
      </c>
      <c r="B153" s="285" t="s">
        <v>1392</v>
      </c>
      <c r="C153" s="252">
        <v>4061.91</v>
      </c>
      <c r="D153" s="252">
        <v>4061.91</v>
      </c>
      <c r="E153" s="252">
        <v>0</v>
      </c>
    </row>
    <row r="154" spans="1:5" ht="11.25">
      <c r="A154" s="285">
        <v>111601074</v>
      </c>
      <c r="B154" s="285" t="s">
        <v>1393</v>
      </c>
      <c r="C154" s="252">
        <v>4061.91</v>
      </c>
      <c r="D154" s="252">
        <v>4061.91</v>
      </c>
      <c r="E154" s="252">
        <v>0</v>
      </c>
    </row>
    <row r="155" spans="1:5" ht="11.25">
      <c r="A155" s="285">
        <v>111601075</v>
      </c>
      <c r="B155" s="285" t="s">
        <v>1394</v>
      </c>
      <c r="C155" s="252">
        <v>4062.91</v>
      </c>
      <c r="D155" s="252">
        <v>0</v>
      </c>
      <c r="E155" s="252">
        <v>-4062.91</v>
      </c>
    </row>
    <row r="156" spans="1:5" ht="11.25">
      <c r="A156" s="285">
        <v>111601076</v>
      </c>
      <c r="B156" s="285" t="s">
        <v>1395</v>
      </c>
      <c r="C156" s="252">
        <v>4061.91</v>
      </c>
      <c r="D156" s="252">
        <v>4061.91</v>
      </c>
      <c r="E156" s="252">
        <v>0</v>
      </c>
    </row>
    <row r="157" spans="1:5" ht="11.25">
      <c r="A157" s="285">
        <v>111601078</v>
      </c>
      <c r="B157" s="285" t="s">
        <v>1396</v>
      </c>
      <c r="C157" s="252">
        <v>4061.91</v>
      </c>
      <c r="D157" s="252">
        <v>4061.91</v>
      </c>
      <c r="E157" s="252">
        <v>0</v>
      </c>
    </row>
    <row r="158" spans="1:5" ht="11.25">
      <c r="A158" s="285">
        <v>111601079</v>
      </c>
      <c r="B158" s="285" t="s">
        <v>1397</v>
      </c>
      <c r="C158" s="252">
        <v>4061.91</v>
      </c>
      <c r="D158" s="252">
        <v>4061.91</v>
      </c>
      <c r="E158" s="252">
        <v>0</v>
      </c>
    </row>
    <row r="159" spans="1:5" ht="11.25">
      <c r="A159" s="285">
        <v>111601080</v>
      </c>
      <c r="B159" s="285" t="s">
        <v>1398</v>
      </c>
      <c r="C159" s="252">
        <v>4061.91</v>
      </c>
      <c r="D159" s="252">
        <v>4061.91</v>
      </c>
      <c r="E159" s="252">
        <v>0</v>
      </c>
    </row>
    <row r="160" spans="1:5" ht="11.25">
      <c r="A160" s="285">
        <v>111601081</v>
      </c>
      <c r="B160" s="285" t="s">
        <v>1399</v>
      </c>
      <c r="C160" s="252">
        <v>4061.91</v>
      </c>
      <c r="D160" s="252">
        <v>4061.91</v>
      </c>
      <c r="E160" s="252">
        <v>0</v>
      </c>
    </row>
    <row r="161" spans="1:5" ht="11.25">
      <c r="A161" s="285">
        <v>111601082</v>
      </c>
      <c r="B161" s="285" t="s">
        <v>1400</v>
      </c>
      <c r="C161" s="252">
        <v>4061.91</v>
      </c>
      <c r="D161" s="252">
        <v>4061.91</v>
      </c>
      <c r="E161" s="252">
        <v>0</v>
      </c>
    </row>
    <row r="162" spans="1:5" ht="11.25">
      <c r="A162" s="285">
        <v>111601083</v>
      </c>
      <c r="B162" s="285" t="s">
        <v>1401</v>
      </c>
      <c r="C162" s="252">
        <v>4061.91</v>
      </c>
      <c r="D162" s="252">
        <v>4061.91</v>
      </c>
      <c r="E162" s="252">
        <v>0</v>
      </c>
    </row>
    <row r="163" spans="1:5" ht="11.25">
      <c r="A163" s="285">
        <v>111601086</v>
      </c>
      <c r="B163" s="285" t="s">
        <v>1402</v>
      </c>
      <c r="C163" s="252">
        <v>4061.91</v>
      </c>
      <c r="D163" s="252">
        <v>4061.91</v>
      </c>
      <c r="E163" s="252">
        <v>0</v>
      </c>
    </row>
    <row r="164" spans="1:5" ht="11.25">
      <c r="A164" s="285">
        <v>111601088</v>
      </c>
      <c r="B164" s="285" t="s">
        <v>1403</v>
      </c>
      <c r="C164" s="252">
        <v>4061.91</v>
      </c>
      <c r="D164" s="252">
        <v>4061.91</v>
      </c>
      <c r="E164" s="252">
        <v>0</v>
      </c>
    </row>
    <row r="165" spans="1:5" ht="11.25">
      <c r="A165" s="285">
        <v>111601091</v>
      </c>
      <c r="B165" s="285" t="s">
        <v>1404</v>
      </c>
      <c r="C165" s="252">
        <v>4061.91</v>
      </c>
      <c r="D165" s="252">
        <v>4061.91</v>
      </c>
      <c r="E165" s="252">
        <v>0</v>
      </c>
    </row>
    <row r="166" spans="1:5" ht="11.25">
      <c r="A166" s="285">
        <v>111601092</v>
      </c>
      <c r="B166" s="285" t="s">
        <v>1405</v>
      </c>
      <c r="C166" s="252">
        <v>4061.91</v>
      </c>
      <c r="D166" s="252">
        <v>4061.91</v>
      </c>
      <c r="E166" s="252">
        <v>0</v>
      </c>
    </row>
    <row r="167" spans="1:5" ht="11.25">
      <c r="A167" s="285">
        <v>111601093</v>
      </c>
      <c r="B167" s="285" t="s">
        <v>1406</v>
      </c>
      <c r="C167" s="252">
        <v>4061.91</v>
      </c>
      <c r="D167" s="252">
        <v>4061.91</v>
      </c>
      <c r="E167" s="252">
        <v>0</v>
      </c>
    </row>
    <row r="168" spans="1:5" ht="11.25">
      <c r="A168" s="285">
        <v>111601095</v>
      </c>
      <c r="B168" s="285" t="s">
        <v>1407</v>
      </c>
      <c r="C168" s="252">
        <v>4061.91</v>
      </c>
      <c r="D168" s="252">
        <v>4061.91</v>
      </c>
      <c r="E168" s="252">
        <v>0</v>
      </c>
    </row>
    <row r="169" spans="1:5" ht="11.25">
      <c r="A169" s="285">
        <v>111601096</v>
      </c>
      <c r="B169" s="285" t="s">
        <v>1408</v>
      </c>
      <c r="C169" s="252">
        <v>4061.91</v>
      </c>
      <c r="D169" s="252">
        <v>4061.91</v>
      </c>
      <c r="E169" s="252">
        <v>0</v>
      </c>
    </row>
    <row r="170" spans="1:5" ht="11.25">
      <c r="A170" s="285">
        <v>111601097</v>
      </c>
      <c r="B170" s="285" t="s">
        <v>1409</v>
      </c>
      <c r="C170" s="252">
        <v>4061.91</v>
      </c>
      <c r="D170" s="252">
        <v>4061.91</v>
      </c>
      <c r="E170" s="252">
        <v>0</v>
      </c>
    </row>
    <row r="171" spans="1:5" ht="11.25">
      <c r="A171" s="285">
        <v>111601098</v>
      </c>
      <c r="B171" s="285" t="s">
        <v>1410</v>
      </c>
      <c r="C171" s="252">
        <v>4061.91</v>
      </c>
      <c r="D171" s="252">
        <v>4061.91</v>
      </c>
      <c r="E171" s="252">
        <v>0</v>
      </c>
    </row>
    <row r="172" spans="1:5" ht="11.25">
      <c r="A172" s="285">
        <v>111601103</v>
      </c>
      <c r="B172" s="285" t="s">
        <v>1411</v>
      </c>
      <c r="C172" s="252">
        <v>4061.91</v>
      </c>
      <c r="D172" s="252">
        <v>4061.91</v>
      </c>
      <c r="E172" s="252">
        <v>0</v>
      </c>
    </row>
    <row r="173" spans="1:5" ht="11.25">
      <c r="A173" s="285">
        <v>111601108</v>
      </c>
      <c r="B173" s="285" t="s">
        <v>1412</v>
      </c>
      <c r="C173" s="252">
        <v>4061.91</v>
      </c>
      <c r="D173" s="252">
        <v>4061.91</v>
      </c>
      <c r="E173" s="252">
        <v>0</v>
      </c>
    </row>
    <row r="174" spans="1:5" ht="11.25">
      <c r="A174" s="285">
        <v>111601109</v>
      </c>
      <c r="B174" s="285" t="s">
        <v>1413</v>
      </c>
      <c r="C174" s="252">
        <v>4061.91</v>
      </c>
      <c r="D174" s="252">
        <v>4061.91</v>
      </c>
      <c r="E174" s="252">
        <v>0</v>
      </c>
    </row>
    <row r="175" spans="1:5" ht="11.25">
      <c r="A175" s="285">
        <v>111601111</v>
      </c>
      <c r="B175" s="285" t="s">
        <v>1414</v>
      </c>
      <c r="C175" s="252">
        <v>4061.91</v>
      </c>
      <c r="D175" s="252">
        <v>4061.91</v>
      </c>
      <c r="E175" s="252">
        <v>0</v>
      </c>
    </row>
    <row r="176" spans="1:5" ht="11.25">
      <c r="A176" s="285">
        <v>111601120</v>
      </c>
      <c r="B176" s="285" t="s">
        <v>1415</v>
      </c>
      <c r="C176" s="252">
        <v>4061.91</v>
      </c>
      <c r="D176" s="252">
        <v>4061.91</v>
      </c>
      <c r="E176" s="252">
        <v>0</v>
      </c>
    </row>
    <row r="177" spans="1:5" ht="11.25">
      <c r="A177" s="285">
        <v>111601121</v>
      </c>
      <c r="B177" s="285" t="s">
        <v>1416</v>
      </c>
      <c r="C177" s="252">
        <v>4061.91</v>
      </c>
      <c r="D177" s="252">
        <v>4061.91</v>
      </c>
      <c r="E177" s="252">
        <v>0</v>
      </c>
    </row>
    <row r="178" spans="1:5" ht="11.25">
      <c r="A178" s="285">
        <v>111601123</v>
      </c>
      <c r="B178" s="285" t="s">
        <v>1417</v>
      </c>
      <c r="C178" s="252">
        <v>4061.91</v>
      </c>
      <c r="D178" s="252">
        <v>4061.91</v>
      </c>
      <c r="E178" s="252">
        <v>0</v>
      </c>
    </row>
    <row r="179" spans="1:5" ht="11.25">
      <c r="A179" s="285">
        <v>111601124</v>
      </c>
      <c r="B179" s="285" t="s">
        <v>1418</v>
      </c>
      <c r="C179" s="252">
        <v>4061.91</v>
      </c>
      <c r="D179" s="252">
        <v>4061.91</v>
      </c>
      <c r="E179" s="252">
        <v>0</v>
      </c>
    </row>
    <row r="180" spans="1:5" ht="11.25">
      <c r="A180" s="285">
        <v>111601125</v>
      </c>
      <c r="B180" s="285" t="s">
        <v>1419</v>
      </c>
      <c r="C180" s="252">
        <v>4061.91</v>
      </c>
      <c r="D180" s="252">
        <v>4061.91</v>
      </c>
      <c r="E180" s="252">
        <v>0</v>
      </c>
    </row>
    <row r="181" spans="1:5" ht="11.25">
      <c r="A181" s="285">
        <v>111601126</v>
      </c>
      <c r="B181" s="285" t="s">
        <v>1420</v>
      </c>
      <c r="C181" s="252">
        <v>4061.91</v>
      </c>
      <c r="D181" s="252">
        <v>4061.91</v>
      </c>
      <c r="E181" s="252">
        <v>0</v>
      </c>
    </row>
    <row r="182" spans="1:5" ht="11.25">
      <c r="A182" s="285">
        <v>111601128</v>
      </c>
      <c r="B182" s="285" t="s">
        <v>1421</v>
      </c>
      <c r="C182" s="252">
        <v>4061.91</v>
      </c>
      <c r="D182" s="252">
        <v>4061.91</v>
      </c>
      <c r="E182" s="252">
        <v>0</v>
      </c>
    </row>
    <row r="183" spans="1:5" ht="11.25">
      <c r="A183" s="285">
        <v>111601129</v>
      </c>
      <c r="B183" s="285" t="s">
        <v>1422</v>
      </c>
      <c r="C183" s="252">
        <v>4061.91</v>
      </c>
      <c r="D183" s="252">
        <v>4061.91</v>
      </c>
      <c r="E183" s="252">
        <v>0</v>
      </c>
    </row>
    <row r="184" spans="1:5" ht="11.25">
      <c r="A184" s="285">
        <v>111601130</v>
      </c>
      <c r="B184" s="285" t="s">
        <v>1423</v>
      </c>
      <c r="C184" s="252">
        <v>4061.91</v>
      </c>
      <c r="D184" s="252">
        <v>4061.91</v>
      </c>
      <c r="E184" s="252">
        <v>0</v>
      </c>
    </row>
    <row r="185" spans="1:5" ht="11.25">
      <c r="A185" s="285">
        <v>111601131</v>
      </c>
      <c r="B185" s="285" t="s">
        <v>1424</v>
      </c>
      <c r="C185" s="252">
        <v>4061.91</v>
      </c>
      <c r="D185" s="252">
        <v>4061.91</v>
      </c>
      <c r="E185" s="252">
        <v>0</v>
      </c>
    </row>
    <row r="186" spans="1:5" ht="11.25">
      <c r="A186" s="285">
        <v>111601132</v>
      </c>
      <c r="B186" s="285" t="s">
        <v>1425</v>
      </c>
      <c r="C186" s="252">
        <v>4061.91</v>
      </c>
      <c r="D186" s="252">
        <v>4061.91</v>
      </c>
      <c r="E186" s="252">
        <v>0</v>
      </c>
    </row>
    <row r="187" spans="1:5" ht="11.25">
      <c r="A187" s="285">
        <v>111601134</v>
      </c>
      <c r="B187" s="285" t="s">
        <v>1426</v>
      </c>
      <c r="C187" s="252">
        <v>4061.91</v>
      </c>
      <c r="D187" s="252">
        <v>4061.91</v>
      </c>
      <c r="E187" s="252">
        <v>0</v>
      </c>
    </row>
    <row r="188" spans="1:5" ht="11.25">
      <c r="A188" s="285">
        <v>111601135</v>
      </c>
      <c r="B188" s="285" t="s">
        <v>1427</v>
      </c>
      <c r="C188" s="252">
        <v>4061.91</v>
      </c>
      <c r="D188" s="252">
        <v>4061.91</v>
      </c>
      <c r="E188" s="252">
        <v>0</v>
      </c>
    </row>
    <row r="189" spans="1:5" ht="11.25">
      <c r="A189" s="285">
        <v>111601140</v>
      </c>
      <c r="B189" s="285" t="s">
        <v>1428</v>
      </c>
      <c r="C189" s="252">
        <v>4061.91</v>
      </c>
      <c r="D189" s="252">
        <v>4061.91</v>
      </c>
      <c r="E189" s="252">
        <v>0</v>
      </c>
    </row>
    <row r="190" spans="1:5" ht="11.25">
      <c r="A190" s="285">
        <v>111601141</v>
      </c>
      <c r="B190" s="285" t="s">
        <v>1429</v>
      </c>
      <c r="C190" s="252">
        <v>4061.91</v>
      </c>
      <c r="D190" s="252">
        <v>4061.91</v>
      </c>
      <c r="E190" s="252">
        <v>0</v>
      </c>
    </row>
    <row r="191" spans="1:5" ht="11.25">
      <c r="A191" s="285">
        <v>111601143</v>
      </c>
      <c r="B191" s="285" t="s">
        <v>1430</v>
      </c>
      <c r="C191" s="252">
        <v>4061.91</v>
      </c>
      <c r="D191" s="252">
        <v>4061.91</v>
      </c>
      <c r="E191" s="252">
        <v>0</v>
      </c>
    </row>
    <row r="192" spans="1:5" ht="11.25">
      <c r="A192" s="285">
        <v>111601144</v>
      </c>
      <c r="B192" s="285" t="s">
        <v>1431</v>
      </c>
      <c r="C192" s="252">
        <v>4061.91</v>
      </c>
      <c r="D192" s="252">
        <v>4061.91</v>
      </c>
      <c r="E192" s="252">
        <v>0</v>
      </c>
    </row>
    <row r="193" spans="1:5" ht="11.25">
      <c r="A193" s="285">
        <v>111601146</v>
      </c>
      <c r="B193" s="285" t="s">
        <v>1432</v>
      </c>
      <c r="C193" s="252">
        <v>4061.91</v>
      </c>
      <c r="D193" s="252">
        <v>4061.91</v>
      </c>
      <c r="E193" s="252">
        <v>0</v>
      </c>
    </row>
    <row r="194" spans="1:5" ht="11.25">
      <c r="A194" s="285">
        <v>111601147</v>
      </c>
      <c r="B194" s="285" t="s">
        <v>1433</v>
      </c>
      <c r="C194" s="252">
        <v>4061.91</v>
      </c>
      <c r="D194" s="252">
        <v>4061.91</v>
      </c>
      <c r="E194" s="252">
        <v>0</v>
      </c>
    </row>
    <row r="195" spans="1:5" ht="11.25">
      <c r="A195" s="285">
        <v>111601148</v>
      </c>
      <c r="B195" s="285" t="s">
        <v>1434</v>
      </c>
      <c r="C195" s="252">
        <v>4061.91</v>
      </c>
      <c r="D195" s="252">
        <v>4061.91</v>
      </c>
      <c r="E195" s="252">
        <v>0</v>
      </c>
    </row>
    <row r="196" spans="1:5" ht="11.25">
      <c r="A196" s="285">
        <v>111601149</v>
      </c>
      <c r="B196" s="285" t="s">
        <v>1435</v>
      </c>
      <c r="C196" s="252">
        <v>4061.91</v>
      </c>
      <c r="D196" s="252">
        <v>4061.91</v>
      </c>
      <c r="E196" s="252">
        <v>0</v>
      </c>
    </row>
    <row r="197" spans="1:5" ht="11.25">
      <c r="A197" s="285">
        <v>111601150</v>
      </c>
      <c r="B197" s="285" t="s">
        <v>1436</v>
      </c>
      <c r="C197" s="252">
        <v>4061.91</v>
      </c>
      <c r="D197" s="252">
        <v>4061.91</v>
      </c>
      <c r="E197" s="252">
        <v>0</v>
      </c>
    </row>
    <row r="198" spans="1:5" ht="11.25">
      <c r="A198" s="285">
        <v>111601152</v>
      </c>
      <c r="B198" s="285" t="s">
        <v>1437</v>
      </c>
      <c r="C198" s="252">
        <v>4061.91</v>
      </c>
      <c r="D198" s="252">
        <v>4061.91</v>
      </c>
      <c r="E198" s="252">
        <v>0</v>
      </c>
    </row>
    <row r="199" spans="1:5" ht="11.25">
      <c r="A199" s="285">
        <v>111601158</v>
      </c>
      <c r="B199" s="285" t="s">
        <v>1438</v>
      </c>
      <c r="C199" s="252">
        <v>4061.91</v>
      </c>
      <c r="D199" s="252">
        <v>4061.91</v>
      </c>
      <c r="E199" s="252">
        <v>0</v>
      </c>
    </row>
    <row r="200" spans="1:5" ht="11.25">
      <c r="A200" s="285">
        <v>111601160</v>
      </c>
      <c r="B200" s="285" t="s">
        <v>1439</v>
      </c>
      <c r="C200" s="252">
        <v>4061.91</v>
      </c>
      <c r="D200" s="252">
        <v>4061.91</v>
      </c>
      <c r="E200" s="252">
        <v>0</v>
      </c>
    </row>
    <row r="201" spans="1:5" ht="11.25">
      <c r="A201" s="285">
        <v>111601163</v>
      </c>
      <c r="B201" s="285" t="s">
        <v>1440</v>
      </c>
      <c r="C201" s="252">
        <v>4061.91</v>
      </c>
      <c r="D201" s="252">
        <v>4061.91</v>
      </c>
      <c r="E201" s="252">
        <v>0</v>
      </c>
    </row>
    <row r="202" spans="1:5" ht="11.25">
      <c r="A202" s="285">
        <v>111601164</v>
      </c>
      <c r="B202" s="285" t="s">
        <v>1441</v>
      </c>
      <c r="C202" s="252">
        <v>4061.91</v>
      </c>
      <c r="D202" s="252">
        <v>4061.91</v>
      </c>
      <c r="E202" s="252">
        <v>0</v>
      </c>
    </row>
    <row r="203" spans="1:5" ht="11.25">
      <c r="A203" s="285">
        <v>111601165</v>
      </c>
      <c r="B203" s="285" t="s">
        <v>1442</v>
      </c>
      <c r="C203" s="252">
        <v>4061.91</v>
      </c>
      <c r="D203" s="252">
        <v>4061.91</v>
      </c>
      <c r="E203" s="252">
        <v>0</v>
      </c>
    </row>
    <row r="204" spans="1:5" ht="11.25">
      <c r="A204" s="285">
        <v>111601166</v>
      </c>
      <c r="B204" s="285" t="s">
        <v>1443</v>
      </c>
      <c r="C204" s="252">
        <v>4061.91</v>
      </c>
      <c r="D204" s="252">
        <v>4061.91</v>
      </c>
      <c r="E204" s="252">
        <v>0</v>
      </c>
    </row>
    <row r="205" spans="1:5" ht="11.25">
      <c r="A205" s="285">
        <v>111601167</v>
      </c>
      <c r="B205" s="285" t="s">
        <v>1444</v>
      </c>
      <c r="C205" s="252">
        <v>4061.91</v>
      </c>
      <c r="D205" s="252">
        <v>4061.91</v>
      </c>
      <c r="E205" s="252">
        <v>0</v>
      </c>
    </row>
    <row r="206" spans="1:5" ht="11.25">
      <c r="A206" s="285">
        <v>111601170</v>
      </c>
      <c r="B206" s="285" t="s">
        <v>1445</v>
      </c>
      <c r="C206" s="252">
        <v>4061.91</v>
      </c>
      <c r="D206" s="252">
        <v>4061.91</v>
      </c>
      <c r="E206" s="252">
        <v>0</v>
      </c>
    </row>
    <row r="207" spans="1:5" ht="11.25">
      <c r="A207" s="285">
        <v>111601171</v>
      </c>
      <c r="B207" s="285" t="s">
        <v>1446</v>
      </c>
      <c r="C207" s="252">
        <v>4061.91</v>
      </c>
      <c r="D207" s="252">
        <v>4061.91</v>
      </c>
      <c r="E207" s="252">
        <v>0</v>
      </c>
    </row>
    <row r="208" spans="1:5" ht="11.25">
      <c r="A208" s="285">
        <v>111601173</v>
      </c>
      <c r="B208" s="285" t="s">
        <v>1447</v>
      </c>
      <c r="C208" s="252">
        <v>4061.91</v>
      </c>
      <c r="D208" s="252">
        <v>4061.91</v>
      </c>
      <c r="E208" s="252">
        <v>0</v>
      </c>
    </row>
    <row r="209" spans="1:5" ht="11.25">
      <c r="A209" s="285">
        <v>111601174</v>
      </c>
      <c r="B209" s="285" t="s">
        <v>1448</v>
      </c>
      <c r="C209" s="252">
        <v>4061.91</v>
      </c>
      <c r="D209" s="252">
        <v>4061.91</v>
      </c>
      <c r="E209" s="252">
        <v>0</v>
      </c>
    </row>
    <row r="210" spans="1:5" ht="11.25">
      <c r="A210" s="363"/>
      <c r="B210" s="363"/>
      <c r="C210" s="362"/>
      <c r="D210" s="362"/>
      <c r="E210" s="362"/>
    </row>
    <row r="211" spans="1:5" s="8" customFormat="1" ht="11.25">
      <c r="A211" s="251"/>
      <c r="B211" s="251" t="s">
        <v>372</v>
      </c>
      <c r="C211" s="250">
        <f>SUM(C8:C210)</f>
        <v>101802436.00999963</v>
      </c>
      <c r="D211" s="250">
        <f>SUM(D8:D210)</f>
        <v>116921609.11999968</v>
      </c>
      <c r="E211" s="250">
        <f>SUM(E8:E210)</f>
        <v>15119173.110000005</v>
      </c>
    </row>
    <row r="212" spans="1:5" s="8" customFormat="1" ht="11.25">
      <c r="A212" s="347"/>
      <c r="B212" s="347"/>
      <c r="C212" s="361"/>
      <c r="D212" s="361"/>
      <c r="E212" s="361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87" t="s">
        <v>143</v>
      </c>
      <c r="B2" s="488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M41" sqref="M41"/>
    </sheetView>
  </sheetViews>
  <sheetFormatPr defaultColWidth="11.421875" defaultRowHeight="15"/>
  <cols>
    <col min="1" max="1" width="13.421875" style="60" customWidth="1"/>
    <col min="2" max="2" width="47.00390625" style="60" customWidth="1"/>
    <col min="3" max="3" width="17.7109375" style="36" customWidth="1"/>
    <col min="4" max="4" width="17.710937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78"/>
      <c r="D1" s="380"/>
    </row>
    <row r="2" spans="1:4" s="12" customFormat="1" ht="11.25">
      <c r="A2" s="21" t="s">
        <v>0</v>
      </c>
      <c r="B2" s="21"/>
      <c r="C2" s="378"/>
      <c r="D2" s="379"/>
    </row>
    <row r="3" spans="1:4" s="12" customFormat="1" ht="11.25">
      <c r="A3" s="21"/>
      <c r="B3" s="21"/>
      <c r="C3" s="378"/>
      <c r="D3" s="379"/>
    </row>
    <row r="4" spans="3:4" s="12" customFormat="1" ht="11.25">
      <c r="C4" s="378"/>
      <c r="D4" s="379"/>
    </row>
    <row r="5" spans="1:4" s="12" customFormat="1" ht="11.25" customHeight="1">
      <c r="A5" s="507" t="s">
        <v>379</v>
      </c>
      <c r="B5" s="508"/>
      <c r="C5" s="378"/>
      <c r="D5" s="377" t="s">
        <v>377</v>
      </c>
    </row>
    <row r="6" spans="1:4" ht="11.25">
      <c r="A6" s="376"/>
      <c r="B6" s="376"/>
      <c r="C6" s="375"/>
      <c r="D6" s="374"/>
    </row>
    <row r="7" spans="1:4" ht="15" customHeight="1">
      <c r="A7" s="226" t="s">
        <v>45</v>
      </c>
      <c r="B7" s="225" t="s">
        <v>46</v>
      </c>
      <c r="C7" s="291" t="s">
        <v>49</v>
      </c>
      <c r="D7" s="314" t="s">
        <v>376</v>
      </c>
    </row>
    <row r="8" spans="1:4" ht="11.25">
      <c r="A8" s="372">
        <v>123516111</v>
      </c>
      <c r="B8" s="373" t="s">
        <v>655</v>
      </c>
      <c r="C8" s="371">
        <v>8781109.16</v>
      </c>
      <c r="D8" s="370"/>
    </row>
    <row r="9" spans="1:4" ht="11.25">
      <c r="A9" s="372">
        <v>123526121</v>
      </c>
      <c r="B9" s="373" t="s">
        <v>657</v>
      </c>
      <c r="C9" s="371">
        <v>806792.73</v>
      </c>
      <c r="D9" s="370"/>
    </row>
    <row r="10" spans="1:4" ht="11.25">
      <c r="A10" s="372">
        <v>123546141</v>
      </c>
      <c r="B10" s="373" t="s">
        <v>659</v>
      </c>
      <c r="C10" s="371">
        <v>13076004.04</v>
      </c>
      <c r="D10" s="370"/>
    </row>
    <row r="11" spans="1:4" ht="11.25">
      <c r="A11" s="369"/>
      <c r="B11" s="369" t="s">
        <v>317</v>
      </c>
      <c r="C11" s="368">
        <f>SUM(C8:C10)</f>
        <v>22663905.93</v>
      </c>
      <c r="D11" s="367">
        <v>0</v>
      </c>
    </row>
    <row r="14" spans="1:4" ht="11.25">
      <c r="A14" s="507" t="s">
        <v>378</v>
      </c>
      <c r="B14" s="508"/>
      <c r="C14" s="378"/>
      <c r="D14" s="377" t="s">
        <v>377</v>
      </c>
    </row>
    <row r="15" spans="1:4" ht="11.25">
      <c r="A15" s="376"/>
      <c r="B15" s="376"/>
      <c r="C15" s="375"/>
      <c r="D15" s="374"/>
    </row>
    <row r="16" spans="1:4" ht="11.25">
      <c r="A16" s="226" t="s">
        <v>45</v>
      </c>
      <c r="B16" s="225" t="s">
        <v>46</v>
      </c>
      <c r="C16" s="291" t="s">
        <v>49</v>
      </c>
      <c r="D16" s="314" t="s">
        <v>376</v>
      </c>
    </row>
    <row r="17" spans="1:4" ht="11.25">
      <c r="A17" s="372">
        <v>124115111</v>
      </c>
      <c r="B17" s="373" t="s">
        <v>662</v>
      </c>
      <c r="C17" s="371">
        <v>17812</v>
      </c>
      <c r="D17" s="370"/>
    </row>
    <row r="18" spans="1:4" ht="11.25">
      <c r="A18" s="372">
        <v>124135151</v>
      </c>
      <c r="B18" s="373" t="s">
        <v>666</v>
      </c>
      <c r="C18" s="371">
        <v>443314.84</v>
      </c>
      <c r="D18" s="370"/>
    </row>
    <row r="19" spans="1:4" ht="11.25">
      <c r="A19" s="372">
        <v>124415411</v>
      </c>
      <c r="B19" s="373" t="s">
        <v>684</v>
      </c>
      <c r="C19" s="371">
        <v>972262</v>
      </c>
      <c r="D19" s="370"/>
    </row>
    <row r="20" spans="1:4" ht="11.25">
      <c r="A20" s="372">
        <v>124675671</v>
      </c>
      <c r="B20" s="373" t="s">
        <v>708</v>
      </c>
      <c r="C20" s="371">
        <v>1700</v>
      </c>
      <c r="D20" s="370"/>
    </row>
    <row r="21" spans="1:4" ht="11.25">
      <c r="A21" s="372">
        <v>125105911</v>
      </c>
      <c r="B21" s="373" t="s">
        <v>732</v>
      </c>
      <c r="C21" s="371">
        <v>55216</v>
      </c>
      <c r="D21" s="370"/>
    </row>
    <row r="22" spans="1:4" ht="11.25">
      <c r="A22" s="369"/>
      <c r="B22" s="369" t="s">
        <v>375</v>
      </c>
      <c r="C22" s="368">
        <f>SUM(C17:C21)</f>
        <v>1490304.84</v>
      </c>
      <c r="D22" s="367">
        <v>0</v>
      </c>
    </row>
  </sheetData>
  <sheetProtection/>
  <mergeCells count="2">
    <mergeCell ref="A5:B5"/>
    <mergeCell ref="A14:B14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Importe (saldo final) de las adquisiciones de bienes muebles e inmuebles efectuadas en el periodo al que corresponde la cuenta pública presentada." sqref="C16"/>
    <dataValidation allowBlank="1" showInputMessage="1" showErrorMessage="1" prompt="Detallar el porcentaje de estas adquisiciones que fueron realizadas mediante subsidios de capital del sector central (subsidiados por la federación, estado o municipio)." sqref="D7 D16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87" t="s">
        <v>143</v>
      </c>
      <c r="B2" s="488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489" t="s">
        <v>213</v>
      </c>
      <c r="B6" s="499"/>
      <c r="C6" s="499"/>
      <c r="D6" s="500"/>
    </row>
    <row r="7" spans="1:4" ht="27.75" customHeight="1" thickBot="1">
      <c r="A7" s="509" t="s">
        <v>214</v>
      </c>
      <c r="B7" s="510"/>
      <c r="C7" s="510"/>
      <c r="D7" s="511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41" sqref="L41"/>
    </sheetView>
  </sheetViews>
  <sheetFormatPr defaultColWidth="11.421875" defaultRowHeight="15"/>
  <cols>
    <col min="1" max="1" width="10.00390625" style="60" customWidth="1"/>
    <col min="2" max="2" width="61.8515625" style="60" customWidth="1"/>
    <col min="3" max="3" width="13.421875" style="36" customWidth="1"/>
    <col min="4" max="4" width="13.710937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78"/>
    </row>
    <row r="2" spans="1:3" s="12" customFormat="1" ht="11.25">
      <c r="A2" s="21" t="s">
        <v>0</v>
      </c>
      <c r="B2" s="21"/>
      <c r="C2" s="378"/>
    </row>
    <row r="3" spans="1:3" s="12" customFormat="1" ht="11.25">
      <c r="A3" s="21"/>
      <c r="B3" s="21"/>
      <c r="C3" s="378"/>
    </row>
    <row r="4" spans="1:3" s="12" customFormat="1" ht="11.25">
      <c r="A4" s="21"/>
      <c r="B4" s="21"/>
      <c r="C4" s="378"/>
    </row>
    <row r="5" s="12" customFormat="1" ht="11.25">
      <c r="C5" s="378"/>
    </row>
    <row r="6" spans="1:4" s="12" customFormat="1" ht="11.25" customHeight="1">
      <c r="A6" s="507" t="s">
        <v>227</v>
      </c>
      <c r="B6" s="508"/>
      <c r="C6" s="378"/>
      <c r="D6" s="390" t="s">
        <v>413</v>
      </c>
    </row>
    <row r="7" spans="1:3" ht="11.25">
      <c r="A7" s="376"/>
      <c r="B7" s="376"/>
      <c r="C7" s="375"/>
    </row>
    <row r="8" spans="1:4" ht="15" customHeight="1">
      <c r="A8" s="226" t="s">
        <v>45</v>
      </c>
      <c r="B8" s="389" t="s">
        <v>46</v>
      </c>
      <c r="C8" s="291" t="s">
        <v>47</v>
      </c>
      <c r="D8" s="291" t="s">
        <v>48</v>
      </c>
    </row>
    <row r="9" spans="1:4" ht="11.25">
      <c r="A9" s="386">
        <v>5500</v>
      </c>
      <c r="B9" s="388" t="s">
        <v>412</v>
      </c>
      <c r="C9" s="382">
        <f>SUM(C10+C19+C22+C28+C30+C32)</f>
        <v>6940579.92</v>
      </c>
      <c r="D9" s="382">
        <f>SUM(D10+D19+D22+D28+D30+D32)</f>
        <v>794097.21</v>
      </c>
    </row>
    <row r="10" spans="1:4" ht="11.25">
      <c r="A10" s="384">
        <v>5510</v>
      </c>
      <c r="B10" s="387" t="s">
        <v>411</v>
      </c>
      <c r="C10" s="382">
        <v>6940579.92</v>
      </c>
      <c r="D10" s="382">
        <f>SUM(D11:D18)</f>
        <v>794097.21</v>
      </c>
    </row>
    <row r="11" spans="1:4" ht="11.25">
      <c r="A11" s="384">
        <v>5511</v>
      </c>
      <c r="B11" s="387" t="s">
        <v>410</v>
      </c>
      <c r="C11" s="382">
        <v>0</v>
      </c>
      <c r="D11" s="381">
        <v>0</v>
      </c>
    </row>
    <row r="12" spans="1:4" ht="11.25">
      <c r="A12" s="384">
        <v>5512</v>
      </c>
      <c r="B12" s="387" t="s">
        <v>409</v>
      </c>
      <c r="C12" s="382">
        <v>0</v>
      </c>
      <c r="D12" s="381">
        <v>0</v>
      </c>
    </row>
    <row r="13" spans="1:4" ht="11.25">
      <c r="A13" s="384">
        <v>5513</v>
      </c>
      <c r="B13" s="387" t="s">
        <v>408</v>
      </c>
      <c r="C13" s="382">
        <v>0</v>
      </c>
      <c r="D13" s="381">
        <v>0</v>
      </c>
    </row>
    <row r="14" spans="1:4" ht="11.25">
      <c r="A14" s="384">
        <v>5514</v>
      </c>
      <c r="B14" s="387" t="s">
        <v>407</v>
      </c>
      <c r="C14" s="382">
        <v>0</v>
      </c>
      <c r="D14" s="381">
        <v>0</v>
      </c>
    </row>
    <row r="15" spans="1:4" ht="11.25">
      <c r="A15" s="384">
        <v>5515</v>
      </c>
      <c r="B15" s="387" t="s">
        <v>406</v>
      </c>
      <c r="C15" s="382">
        <v>0</v>
      </c>
      <c r="D15" s="381">
        <v>0</v>
      </c>
    </row>
    <row r="16" spans="1:4" ht="11.25">
      <c r="A16" s="384">
        <v>5516</v>
      </c>
      <c r="B16" s="387" t="s">
        <v>405</v>
      </c>
      <c r="C16" s="382">
        <v>0</v>
      </c>
      <c r="D16" s="381">
        <v>0</v>
      </c>
    </row>
    <row r="17" spans="1:4" ht="11.25">
      <c r="A17" s="384">
        <v>5517</v>
      </c>
      <c r="B17" s="387" t="s">
        <v>404</v>
      </c>
      <c r="C17" s="382">
        <v>0</v>
      </c>
      <c r="D17" s="381">
        <v>0</v>
      </c>
    </row>
    <row r="18" spans="1:4" ht="11.25">
      <c r="A18" s="384">
        <v>5518</v>
      </c>
      <c r="B18" s="387" t="s">
        <v>403</v>
      </c>
      <c r="C18" s="382">
        <v>0</v>
      </c>
      <c r="D18" s="381">
        <v>794097.21</v>
      </c>
    </row>
    <row r="19" spans="1:4" ht="11.25">
      <c r="A19" s="384">
        <v>5520</v>
      </c>
      <c r="B19" s="387" t="s">
        <v>402</v>
      </c>
      <c r="C19" s="382">
        <f>SUM(C20:C21)</f>
        <v>0</v>
      </c>
      <c r="D19" s="382">
        <f>SUM(D20:D21)</f>
        <v>0</v>
      </c>
    </row>
    <row r="20" spans="1:4" ht="11.25">
      <c r="A20" s="384">
        <v>5521</v>
      </c>
      <c r="B20" s="387" t="s">
        <v>401</v>
      </c>
      <c r="C20" s="382">
        <v>0</v>
      </c>
      <c r="D20" s="381">
        <v>0</v>
      </c>
    </row>
    <row r="21" spans="1:4" ht="11.25">
      <c r="A21" s="384">
        <v>5522</v>
      </c>
      <c r="B21" s="387" t="s">
        <v>400</v>
      </c>
      <c r="C21" s="382">
        <v>0</v>
      </c>
      <c r="D21" s="381">
        <v>0</v>
      </c>
    </row>
    <row r="22" spans="1:4" ht="11.25">
      <c r="A22" s="384">
        <v>5530</v>
      </c>
      <c r="B22" s="387" t="s">
        <v>399</v>
      </c>
      <c r="C22" s="382">
        <f>SUM(C23:C27)</f>
        <v>0</v>
      </c>
      <c r="D22" s="382">
        <f>SUM(D23:D27)</f>
        <v>0</v>
      </c>
    </row>
    <row r="23" spans="1:4" ht="11.25">
      <c r="A23" s="384">
        <v>5531</v>
      </c>
      <c r="B23" s="387" t="s">
        <v>398</v>
      </c>
      <c r="C23" s="382">
        <v>0</v>
      </c>
      <c r="D23" s="381">
        <v>0</v>
      </c>
    </row>
    <row r="24" spans="1:4" ht="11.25">
      <c r="A24" s="384">
        <v>5532</v>
      </c>
      <c r="B24" s="387" t="s">
        <v>397</v>
      </c>
      <c r="C24" s="382">
        <v>0</v>
      </c>
      <c r="D24" s="381">
        <v>0</v>
      </c>
    </row>
    <row r="25" spans="1:4" ht="11.25">
      <c r="A25" s="384">
        <v>5533</v>
      </c>
      <c r="B25" s="387" t="s">
        <v>396</v>
      </c>
      <c r="C25" s="382">
        <v>0</v>
      </c>
      <c r="D25" s="381">
        <v>0</v>
      </c>
    </row>
    <row r="26" spans="1:4" ht="22.5">
      <c r="A26" s="384">
        <v>5534</v>
      </c>
      <c r="B26" s="387" t="s">
        <v>395</v>
      </c>
      <c r="C26" s="382">
        <v>0</v>
      </c>
      <c r="D26" s="381">
        <v>0</v>
      </c>
    </row>
    <row r="27" spans="1:4" ht="11.25">
      <c r="A27" s="384">
        <v>5535</v>
      </c>
      <c r="B27" s="387" t="s">
        <v>394</v>
      </c>
      <c r="C27" s="382">
        <v>0</v>
      </c>
      <c r="D27" s="381">
        <v>0</v>
      </c>
    </row>
    <row r="28" spans="1:4" ht="11.25">
      <c r="A28" s="384">
        <v>5540</v>
      </c>
      <c r="B28" s="387" t="s">
        <v>393</v>
      </c>
      <c r="C28" s="382">
        <f>C29</f>
        <v>0</v>
      </c>
      <c r="D28" s="381">
        <f>D29</f>
        <v>0</v>
      </c>
    </row>
    <row r="29" spans="1:4" ht="11.25">
      <c r="A29" s="384">
        <v>5541</v>
      </c>
      <c r="B29" s="387" t="s">
        <v>393</v>
      </c>
      <c r="C29" s="382">
        <v>0</v>
      </c>
      <c r="D29" s="381">
        <v>0</v>
      </c>
    </row>
    <row r="30" spans="1:4" ht="11.25">
      <c r="A30" s="384">
        <v>5550</v>
      </c>
      <c r="B30" s="383" t="s">
        <v>392</v>
      </c>
      <c r="C30" s="382">
        <f>SUM(C31)</f>
        <v>0</v>
      </c>
      <c r="D30" s="382">
        <f>SUM(D31)</f>
        <v>0</v>
      </c>
    </row>
    <row r="31" spans="1:4" ht="11.25">
      <c r="A31" s="384">
        <v>5551</v>
      </c>
      <c r="B31" s="383" t="s">
        <v>392</v>
      </c>
      <c r="C31" s="382">
        <v>0</v>
      </c>
      <c r="D31" s="381">
        <v>0</v>
      </c>
    </row>
    <row r="32" spans="1:4" ht="11.25">
      <c r="A32" s="384">
        <v>5590</v>
      </c>
      <c r="B32" s="383" t="s">
        <v>391</v>
      </c>
      <c r="C32" s="382">
        <f>SUM(C33:C40)</f>
        <v>0</v>
      </c>
      <c r="D32" s="382">
        <f>SUM(D33:D40)</f>
        <v>0</v>
      </c>
    </row>
    <row r="33" spans="1:4" ht="11.25">
      <c r="A33" s="384">
        <v>5591</v>
      </c>
      <c r="B33" s="383" t="s">
        <v>390</v>
      </c>
      <c r="C33" s="382">
        <v>0</v>
      </c>
      <c r="D33" s="381">
        <v>0</v>
      </c>
    </row>
    <row r="34" spans="1:4" ht="11.25">
      <c r="A34" s="384">
        <v>5592</v>
      </c>
      <c r="B34" s="383" t="s">
        <v>389</v>
      </c>
      <c r="C34" s="382">
        <v>0</v>
      </c>
      <c r="D34" s="381">
        <v>0</v>
      </c>
    </row>
    <row r="35" spans="1:4" ht="11.25">
      <c r="A35" s="384">
        <v>5593</v>
      </c>
      <c r="B35" s="383" t="s">
        <v>388</v>
      </c>
      <c r="C35" s="382">
        <v>0</v>
      </c>
      <c r="D35" s="381">
        <v>0</v>
      </c>
    </row>
    <row r="36" spans="1:4" ht="11.25">
      <c r="A36" s="384">
        <v>5594</v>
      </c>
      <c r="B36" s="383" t="s">
        <v>387</v>
      </c>
      <c r="C36" s="382">
        <v>0</v>
      </c>
      <c r="D36" s="381">
        <v>0</v>
      </c>
    </row>
    <row r="37" spans="1:4" ht="11.25">
      <c r="A37" s="384">
        <v>5595</v>
      </c>
      <c r="B37" s="383" t="s">
        <v>386</v>
      </c>
      <c r="C37" s="382">
        <v>0</v>
      </c>
      <c r="D37" s="381">
        <v>0</v>
      </c>
    </row>
    <row r="38" spans="1:4" ht="11.25">
      <c r="A38" s="384">
        <v>5596</v>
      </c>
      <c r="B38" s="383" t="s">
        <v>385</v>
      </c>
      <c r="C38" s="382">
        <v>0</v>
      </c>
      <c r="D38" s="382">
        <v>0</v>
      </c>
    </row>
    <row r="39" spans="1:4" ht="11.25">
      <c r="A39" s="384">
        <v>5597</v>
      </c>
      <c r="B39" s="383" t="s">
        <v>384</v>
      </c>
      <c r="C39" s="382">
        <v>0</v>
      </c>
      <c r="D39" s="382">
        <v>0</v>
      </c>
    </row>
    <row r="40" spans="1:4" ht="11.25">
      <c r="A40" s="384">
        <v>5599</v>
      </c>
      <c r="B40" s="383" t="s">
        <v>383</v>
      </c>
      <c r="C40" s="382">
        <v>0</v>
      </c>
      <c r="D40" s="382">
        <v>0</v>
      </c>
    </row>
    <row r="41" spans="1:4" ht="11.25">
      <c r="A41" s="386">
        <v>5600</v>
      </c>
      <c r="B41" s="385" t="s">
        <v>382</v>
      </c>
      <c r="C41" s="382">
        <v>82820018.36</v>
      </c>
      <c r="D41" s="382">
        <f>SUM(D42)</f>
        <v>0</v>
      </c>
    </row>
    <row r="42" spans="1:4" ht="11.25">
      <c r="A42" s="384">
        <v>5610</v>
      </c>
      <c r="B42" s="383" t="s">
        <v>381</v>
      </c>
      <c r="C42" s="382">
        <f>SUM(C43)</f>
        <v>0</v>
      </c>
      <c r="D42" s="382">
        <f>SUM(D43)</f>
        <v>0</v>
      </c>
    </row>
    <row r="43" spans="1:4" ht="11.25">
      <c r="A43" s="384">
        <v>5611</v>
      </c>
      <c r="B43" s="383" t="s">
        <v>380</v>
      </c>
      <c r="C43" s="382">
        <v>0</v>
      </c>
      <c r="D43" s="382">
        <v>0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H38" sqref="H38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0" t="s">
        <v>135</v>
      </c>
      <c r="B5" s="409"/>
      <c r="C5" s="408" t="s">
        <v>141</v>
      </c>
    </row>
    <row r="6" spans="1:3" ht="11.25">
      <c r="A6" s="407"/>
      <c r="B6" s="407"/>
      <c r="C6" s="406"/>
    </row>
    <row r="7" spans="1:3" ht="15" customHeight="1">
      <c r="A7" s="226" t="s">
        <v>45</v>
      </c>
      <c r="B7" s="405" t="s">
        <v>46</v>
      </c>
      <c r="C7" s="389" t="s">
        <v>265</v>
      </c>
    </row>
    <row r="8" spans="1:3" ht="11.25">
      <c r="A8" s="402">
        <v>900001</v>
      </c>
      <c r="B8" s="404" t="s">
        <v>427</v>
      </c>
      <c r="C8" s="471">
        <v>122310909.2</v>
      </c>
    </row>
    <row r="9" spans="1:3" ht="11.25">
      <c r="A9" s="402">
        <v>900002</v>
      </c>
      <c r="B9" s="401" t="s">
        <v>426</v>
      </c>
      <c r="C9" s="400">
        <f>SUM(C10:C14)</f>
        <v>0</v>
      </c>
    </row>
    <row r="10" spans="1:3" ht="11.25">
      <c r="A10" s="403">
        <v>4320</v>
      </c>
      <c r="B10" s="397" t="s">
        <v>425</v>
      </c>
      <c r="C10" s="394"/>
    </row>
    <row r="11" spans="1:3" ht="22.5">
      <c r="A11" s="403">
        <v>4330</v>
      </c>
      <c r="B11" s="397" t="s">
        <v>424</v>
      </c>
      <c r="C11" s="394"/>
    </row>
    <row r="12" spans="1:3" ht="11.25">
      <c r="A12" s="403">
        <v>4340</v>
      </c>
      <c r="B12" s="397" t="s">
        <v>423</v>
      </c>
      <c r="C12" s="394"/>
    </row>
    <row r="13" spans="1:3" ht="11.25">
      <c r="A13" s="403">
        <v>4399</v>
      </c>
      <c r="B13" s="397" t="s">
        <v>422</v>
      </c>
      <c r="C13" s="394"/>
    </row>
    <row r="14" spans="1:3" ht="11.25">
      <c r="A14" s="396">
        <v>4400</v>
      </c>
      <c r="B14" s="397" t="s">
        <v>421</v>
      </c>
      <c r="C14" s="394"/>
    </row>
    <row r="15" spans="1:3" ht="11.25">
      <c r="A15" s="402">
        <v>900003</v>
      </c>
      <c r="B15" s="401" t="s">
        <v>420</v>
      </c>
      <c r="C15" s="400">
        <f>SUM(C16:C19)</f>
        <v>23645384.7</v>
      </c>
    </row>
    <row r="16" spans="1:3" ht="11.25">
      <c r="A16" s="399">
        <v>52</v>
      </c>
      <c r="B16" s="397" t="s">
        <v>419</v>
      </c>
      <c r="C16" s="394"/>
    </row>
    <row r="17" spans="1:3" ht="11.25">
      <c r="A17" s="399">
        <v>62</v>
      </c>
      <c r="B17" s="397" t="s">
        <v>418</v>
      </c>
      <c r="C17" s="394"/>
    </row>
    <row r="18" spans="1:3" ht="11.25">
      <c r="A18" s="398" t="s">
        <v>417</v>
      </c>
      <c r="B18" s="397" t="s">
        <v>416</v>
      </c>
      <c r="C18" s="473">
        <v>23645384.7</v>
      </c>
    </row>
    <row r="19" spans="1:3" ht="11.25">
      <c r="A19" s="396">
        <v>4500</v>
      </c>
      <c r="B19" s="395" t="s">
        <v>415</v>
      </c>
      <c r="C19" s="394"/>
    </row>
    <row r="20" spans="1:3" ht="11.25">
      <c r="A20" s="393">
        <v>900004</v>
      </c>
      <c r="B20" s="392" t="s">
        <v>414</v>
      </c>
      <c r="C20" s="391">
        <f>+C8+C9-C15</f>
        <v>98665524.5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87" t="s">
        <v>143</v>
      </c>
      <c r="B2" s="488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2"/>
    </row>
    <row r="5" spans="1:4" ht="13.5" customHeight="1">
      <c r="A5" s="139" t="s">
        <v>144</v>
      </c>
      <c r="B5" s="140"/>
      <c r="C5" s="140"/>
      <c r="D5" s="93"/>
    </row>
    <row r="6" spans="1:4" ht="11.25">
      <c r="A6" s="173"/>
      <c r="B6" s="12"/>
      <c r="C6" s="12"/>
      <c r="D6" s="96"/>
    </row>
    <row r="7" spans="1:4" ht="15" customHeight="1">
      <c r="A7" s="512" t="s">
        <v>216</v>
      </c>
      <c r="B7" s="513"/>
      <c r="C7" s="12"/>
      <c r="D7" s="96"/>
    </row>
    <row r="8" spans="1:4" ht="13.5" customHeight="1">
      <c r="A8" s="174" t="s">
        <v>217</v>
      </c>
      <c r="B8" s="171"/>
      <c r="C8" s="12"/>
      <c r="D8" s="96"/>
    </row>
    <row r="9" spans="1:4" ht="13.5" customHeight="1">
      <c r="A9" s="174" t="s">
        <v>218</v>
      </c>
      <c r="B9" s="171"/>
      <c r="C9" s="12"/>
      <c r="D9" s="96"/>
    </row>
    <row r="10" spans="1:4" ht="13.5" customHeight="1">
      <c r="A10" s="174" t="s">
        <v>219</v>
      </c>
      <c r="B10" s="171"/>
      <c r="C10" s="12"/>
      <c r="D10" s="96"/>
    </row>
    <row r="11" spans="1:4" ht="13.5" customHeight="1" thickBot="1">
      <c r="A11" s="175" t="s">
        <v>220</v>
      </c>
      <c r="B11" s="176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J38" sqref="J38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0" t="s">
        <v>136</v>
      </c>
      <c r="B5" s="409"/>
      <c r="C5" s="421" t="s">
        <v>142</v>
      </c>
    </row>
    <row r="6" spans="1:3" ht="11.25" customHeight="1">
      <c r="A6" s="407"/>
      <c r="B6" s="406"/>
      <c r="C6" s="420"/>
    </row>
    <row r="7" spans="1:3" ht="15" customHeight="1">
      <c r="A7" s="226" t="s">
        <v>45</v>
      </c>
      <c r="B7" s="405" t="s">
        <v>46</v>
      </c>
      <c r="C7" s="389" t="s">
        <v>265</v>
      </c>
    </row>
    <row r="8" spans="1:3" ht="11.25">
      <c r="A8" s="419">
        <v>900001</v>
      </c>
      <c r="B8" s="418" t="s">
        <v>450</v>
      </c>
      <c r="C8" s="417">
        <v>69471868.27</v>
      </c>
    </row>
    <row r="9" spans="1:3" ht="11.25">
      <c r="A9" s="419">
        <v>900002</v>
      </c>
      <c r="B9" s="418" t="s">
        <v>449</v>
      </c>
      <c r="C9" s="417">
        <f>SUM(C10:C27)</f>
        <v>25188037.82</v>
      </c>
    </row>
    <row r="10" spans="1:3" ht="11.25">
      <c r="A10" s="403">
        <v>5100</v>
      </c>
      <c r="B10" s="416" t="s">
        <v>448</v>
      </c>
      <c r="C10" s="470">
        <v>461126.84</v>
      </c>
    </row>
    <row r="11" spans="1:3" ht="11.25">
      <c r="A11" s="403">
        <v>5200</v>
      </c>
      <c r="B11" s="416" t="s">
        <v>447</v>
      </c>
      <c r="C11" s="477"/>
    </row>
    <row r="12" spans="1:3" ht="11.25">
      <c r="A12" s="403">
        <v>5300</v>
      </c>
      <c r="B12" s="416" t="s">
        <v>446</v>
      </c>
      <c r="C12" s="477"/>
    </row>
    <row r="13" spans="1:3" ht="11.25">
      <c r="A13" s="403">
        <v>5400</v>
      </c>
      <c r="B13" s="416" t="s">
        <v>445</v>
      </c>
      <c r="C13" s="477">
        <v>972262</v>
      </c>
    </row>
    <row r="14" spans="1:3" ht="11.25">
      <c r="A14" s="403">
        <v>5500</v>
      </c>
      <c r="B14" s="416" t="s">
        <v>444</v>
      </c>
      <c r="C14" s="477"/>
    </row>
    <row r="15" spans="1:3" ht="11.25">
      <c r="A15" s="403">
        <v>5600</v>
      </c>
      <c r="B15" s="416" t="s">
        <v>443</v>
      </c>
      <c r="C15" s="474">
        <v>1700</v>
      </c>
    </row>
    <row r="16" spans="1:3" ht="11.25">
      <c r="A16" s="403">
        <v>5700</v>
      </c>
      <c r="B16" s="416" t="s">
        <v>442</v>
      </c>
      <c r="C16" s="477"/>
    </row>
    <row r="17" spans="1:3" ht="11.25">
      <c r="A17" s="403" t="s">
        <v>441</v>
      </c>
      <c r="B17" s="416" t="s">
        <v>440</v>
      </c>
      <c r="C17" s="477"/>
    </row>
    <row r="18" spans="1:3" ht="11.25">
      <c r="A18" s="403">
        <v>5900</v>
      </c>
      <c r="B18" s="416" t="s">
        <v>439</v>
      </c>
      <c r="C18" s="474">
        <v>55216</v>
      </c>
    </row>
    <row r="19" spans="1:3" s="472" customFormat="1" ht="11.25">
      <c r="A19" s="476">
        <v>6100</v>
      </c>
      <c r="B19" s="478" t="s">
        <v>1465</v>
      </c>
      <c r="C19" s="474">
        <v>22663905.93</v>
      </c>
    </row>
    <row r="20" spans="1:3" ht="11.25">
      <c r="A20" s="399">
        <v>6200</v>
      </c>
      <c r="B20" s="416" t="s">
        <v>438</v>
      </c>
      <c r="C20" s="474"/>
    </row>
    <row r="21" spans="1:3" ht="11.25">
      <c r="A21" s="399">
        <v>7200</v>
      </c>
      <c r="B21" s="416" t="s">
        <v>437</v>
      </c>
      <c r="C21" s="477"/>
    </row>
    <row r="22" spans="1:3" ht="11.25">
      <c r="A22" s="399">
        <v>7300</v>
      </c>
      <c r="B22" s="416" t="s">
        <v>436</v>
      </c>
      <c r="C22" s="477"/>
    </row>
    <row r="23" spans="1:3" ht="11.25">
      <c r="A23" s="399">
        <v>7500</v>
      </c>
      <c r="B23" s="416" t="s">
        <v>435</v>
      </c>
      <c r="C23" s="477"/>
    </row>
    <row r="24" spans="1:3" ht="11.25">
      <c r="A24" s="399">
        <v>7900</v>
      </c>
      <c r="B24" s="416" t="s">
        <v>434</v>
      </c>
      <c r="C24" s="477"/>
    </row>
    <row r="25" spans="1:3" ht="11.25">
      <c r="A25" s="399">
        <v>9100</v>
      </c>
      <c r="B25" s="416" t="s">
        <v>433</v>
      </c>
      <c r="C25" s="477">
        <v>1033827.05</v>
      </c>
    </row>
    <row r="26" spans="1:3" ht="11.25">
      <c r="A26" s="399">
        <v>9900</v>
      </c>
      <c r="B26" s="416" t="s">
        <v>432</v>
      </c>
      <c r="C26" s="414"/>
    </row>
    <row r="27" spans="1:3" ht="11.25">
      <c r="A27" s="399">
        <v>7400</v>
      </c>
      <c r="B27" s="415" t="s">
        <v>431</v>
      </c>
      <c r="C27" s="414"/>
    </row>
    <row r="28" spans="1:3" ht="11.25">
      <c r="A28" s="419">
        <v>900003</v>
      </c>
      <c r="B28" s="418" t="s">
        <v>430</v>
      </c>
      <c r="C28" s="417">
        <f>SUM(C29:C35)</f>
        <v>794097.21</v>
      </c>
    </row>
    <row r="29" spans="1:3" ht="22.5">
      <c r="A29" s="403">
        <v>5510</v>
      </c>
      <c r="B29" s="416" t="s">
        <v>411</v>
      </c>
      <c r="C29" s="479">
        <v>794097.21</v>
      </c>
    </row>
    <row r="30" spans="1:3" ht="11.25">
      <c r="A30" s="403">
        <v>5520</v>
      </c>
      <c r="B30" s="416" t="s">
        <v>402</v>
      </c>
      <c r="C30" s="414"/>
    </row>
    <row r="31" spans="1:3" ht="11.25">
      <c r="A31" s="403">
        <v>5530</v>
      </c>
      <c r="B31" s="416" t="s">
        <v>399</v>
      </c>
      <c r="C31" s="414"/>
    </row>
    <row r="32" spans="1:3" ht="22.5">
      <c r="A32" s="403">
        <v>5540</v>
      </c>
      <c r="B32" s="416" t="s">
        <v>393</v>
      </c>
      <c r="C32" s="414"/>
    </row>
    <row r="33" spans="1:3" ht="11.25">
      <c r="A33" s="403">
        <v>5550</v>
      </c>
      <c r="B33" s="416" t="s">
        <v>392</v>
      </c>
      <c r="C33" s="414"/>
    </row>
    <row r="34" spans="1:3" ht="11.25">
      <c r="A34" s="403">
        <v>5590</v>
      </c>
      <c r="B34" s="416" t="s">
        <v>391</v>
      </c>
      <c r="C34" s="414"/>
    </row>
    <row r="35" spans="1:3" ht="11.25">
      <c r="A35" s="403">
        <v>5600</v>
      </c>
      <c r="B35" s="415" t="s">
        <v>429</v>
      </c>
      <c r="C35" s="480"/>
    </row>
    <row r="36" spans="1:3" ht="11.25">
      <c r="A36" s="413">
        <v>900004</v>
      </c>
      <c r="B36" s="412" t="s">
        <v>428</v>
      </c>
      <c r="C36" s="411">
        <f>+C8-C9+C28</f>
        <v>45077927.66</v>
      </c>
    </row>
    <row r="41" ht="11.25">
      <c r="B41" s="475"/>
    </row>
    <row r="42" ht="11.25">
      <c r="B42" s="475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87" t="s">
        <v>143</v>
      </c>
      <c r="B2" s="488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3"/>
      <c r="B6" s="12"/>
      <c r="C6" s="13"/>
      <c r="D6" s="96"/>
    </row>
    <row r="7" spans="1:4" ht="15" customHeight="1">
      <c r="A7" s="512" t="s">
        <v>221</v>
      </c>
      <c r="B7" s="513"/>
      <c r="C7" s="13"/>
      <c r="D7" s="96"/>
    </row>
    <row r="8" spans="1:4" ht="13.5" customHeight="1">
      <c r="A8" s="177" t="s">
        <v>222</v>
      </c>
      <c r="B8" s="171"/>
      <c r="C8" s="13"/>
      <c r="D8" s="96"/>
    </row>
    <row r="9" spans="1:4" ht="13.5" customHeight="1">
      <c r="A9" s="177" t="s">
        <v>223</v>
      </c>
      <c r="B9" s="171"/>
      <c r="C9" s="13"/>
      <c r="D9" s="96"/>
    </row>
    <row r="10" spans="1:4" ht="13.5" customHeight="1">
      <c r="A10" s="177" t="s">
        <v>224</v>
      </c>
      <c r="B10" s="171"/>
      <c r="C10" s="13"/>
      <c r="D10" s="96"/>
    </row>
    <row r="11" spans="1:4" ht="13.5" customHeight="1" thickBot="1">
      <c r="A11" s="178" t="s">
        <v>225</v>
      </c>
      <c r="B11" s="176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C39" sqref="C39"/>
    </sheetView>
  </sheetViews>
  <sheetFormatPr defaultColWidth="11.421875" defaultRowHeight="15"/>
  <cols>
    <col min="1" max="1" width="20.7109375" style="89" customWidth="1"/>
    <col min="2" max="2" width="42.8515625" style="89" customWidth="1"/>
    <col min="3" max="3" width="17.28125" style="7" customWidth="1"/>
    <col min="4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61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6" customFormat="1" ht="11.25" customHeight="1">
      <c r="A5" s="259" t="s">
        <v>257</v>
      </c>
      <c r="B5" s="259"/>
      <c r="C5" s="258"/>
      <c r="D5" s="258"/>
      <c r="E5" s="258"/>
      <c r="F5" s="7"/>
      <c r="G5" s="7"/>
      <c r="H5" s="257" t="s">
        <v>254</v>
      </c>
    </row>
    <row r="6" spans="1:8" ht="11.25">
      <c r="A6" s="249"/>
      <c r="B6" s="249"/>
      <c r="C6" s="247"/>
      <c r="D6" s="247"/>
      <c r="E6" s="247"/>
      <c r="F6" s="247"/>
      <c r="G6" s="247"/>
      <c r="H6" s="247"/>
    </row>
    <row r="7" spans="1:8" ht="15" customHeight="1">
      <c r="A7" s="226" t="s">
        <v>45</v>
      </c>
      <c r="B7" s="225" t="s">
        <v>46</v>
      </c>
      <c r="C7" s="223" t="s">
        <v>241</v>
      </c>
      <c r="D7" s="255">
        <v>2016</v>
      </c>
      <c r="E7" s="255">
        <v>2015</v>
      </c>
      <c r="F7" s="254" t="s">
        <v>253</v>
      </c>
      <c r="G7" s="449" t="s">
        <v>252</v>
      </c>
      <c r="H7" s="450" t="s">
        <v>251</v>
      </c>
    </row>
    <row r="8" spans="1:8" ht="11.25">
      <c r="A8" s="236" t="s">
        <v>622</v>
      </c>
      <c r="B8" s="236" t="s">
        <v>623</v>
      </c>
      <c r="C8" s="252">
        <v>678336.58</v>
      </c>
      <c r="D8" s="252">
        <v>678336.58</v>
      </c>
      <c r="E8" s="252">
        <v>678336.58</v>
      </c>
      <c r="F8" s="234">
        <v>678336.58</v>
      </c>
      <c r="G8" s="451">
        <v>678337.7</v>
      </c>
      <c r="H8" s="451">
        <v>678337.7</v>
      </c>
    </row>
    <row r="9" spans="1:8" ht="11.25">
      <c r="A9" s="236" t="s">
        <v>624</v>
      </c>
      <c r="B9" s="236" t="s">
        <v>625</v>
      </c>
      <c r="C9" s="252">
        <v>1.04</v>
      </c>
      <c r="D9" s="252">
        <v>1.04</v>
      </c>
      <c r="E9" s="252">
        <v>1.04</v>
      </c>
      <c r="F9" s="234">
        <v>1.04</v>
      </c>
      <c r="G9" s="451">
        <v>1.04</v>
      </c>
      <c r="H9" s="451">
        <v>1.04</v>
      </c>
    </row>
    <row r="10" spans="1:8" ht="22.5">
      <c r="A10" s="236" t="s">
        <v>626</v>
      </c>
      <c r="B10" s="236" t="s">
        <v>627</v>
      </c>
      <c r="C10" s="252">
        <v>243826.64</v>
      </c>
      <c r="D10" s="252">
        <v>243826.64</v>
      </c>
      <c r="E10" s="252">
        <v>243826.64</v>
      </c>
      <c r="F10" s="234">
        <v>243826.64</v>
      </c>
      <c r="G10" s="451">
        <v>243828.04</v>
      </c>
      <c r="H10" s="451">
        <v>243828.04</v>
      </c>
    </row>
    <row r="11" spans="1:8" ht="11.25">
      <c r="A11" s="236" t="s">
        <v>628</v>
      </c>
      <c r="B11" s="236" t="s">
        <v>629</v>
      </c>
      <c r="C11" s="252">
        <v>22045.32</v>
      </c>
      <c r="D11" s="252">
        <v>13583.21</v>
      </c>
      <c r="E11" s="252">
        <v>26535.98</v>
      </c>
      <c r="F11" s="234">
        <v>47347.32</v>
      </c>
      <c r="G11" s="451">
        <v>57399.99</v>
      </c>
      <c r="H11" s="451">
        <v>76387.89</v>
      </c>
    </row>
    <row r="12" spans="1:8" ht="11.25">
      <c r="A12" s="236"/>
      <c r="B12" s="236"/>
      <c r="C12" s="252"/>
      <c r="D12" s="252"/>
      <c r="E12" s="252"/>
      <c r="F12" s="252"/>
      <c r="G12" s="448"/>
      <c r="H12" s="448"/>
    </row>
    <row r="13" spans="1:10" ht="11.25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8" ht="11.25">
      <c r="A14" s="251"/>
      <c r="B14" s="251" t="s">
        <v>256</v>
      </c>
      <c r="C14" s="250">
        <f aca="true" t="shared" si="0" ref="C14:H14">SUM(C8:C13)</f>
        <v>944209.58</v>
      </c>
      <c r="D14" s="250">
        <f t="shared" si="0"/>
        <v>935747.47</v>
      </c>
      <c r="E14" s="250">
        <f t="shared" si="0"/>
        <v>948700.24</v>
      </c>
      <c r="F14" s="250">
        <f t="shared" si="0"/>
        <v>969511.58</v>
      </c>
      <c r="G14" s="250">
        <f t="shared" si="0"/>
        <v>979566.77</v>
      </c>
      <c r="H14" s="250">
        <f t="shared" si="0"/>
        <v>998554.67</v>
      </c>
    </row>
    <row r="15" spans="1:8" ht="11.25">
      <c r="A15" s="60"/>
      <c r="B15" s="60"/>
      <c r="C15" s="229"/>
      <c r="D15" s="229"/>
      <c r="E15" s="229"/>
      <c r="F15" s="229"/>
      <c r="G15" s="229"/>
      <c r="H15" s="229"/>
    </row>
    <row r="16" spans="1:8" ht="11.25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>
      <c r="A17" s="259" t="s">
        <v>255</v>
      </c>
      <c r="B17" s="259"/>
      <c r="C17" s="258"/>
      <c r="D17" s="258"/>
      <c r="E17" s="258"/>
      <c r="F17" s="7"/>
      <c r="G17" s="7"/>
      <c r="H17" s="257" t="s">
        <v>254</v>
      </c>
    </row>
    <row r="18" spans="1:8" ht="11.25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>
      <c r="A19" s="226" t="s">
        <v>45</v>
      </c>
      <c r="B19" s="225" t="s">
        <v>46</v>
      </c>
      <c r="C19" s="223" t="s">
        <v>241</v>
      </c>
      <c r="D19" s="255">
        <v>2016</v>
      </c>
      <c r="E19" s="255">
        <v>2015</v>
      </c>
      <c r="F19" s="254" t="s">
        <v>253</v>
      </c>
      <c r="G19" s="254" t="s">
        <v>252</v>
      </c>
      <c r="H19" s="253" t="s">
        <v>251</v>
      </c>
    </row>
    <row r="20" spans="1:8" ht="11.25">
      <c r="A20" s="236" t="s">
        <v>621</v>
      </c>
      <c r="B20" s="236" t="s">
        <v>621</v>
      </c>
      <c r="C20" s="252"/>
      <c r="D20" s="252"/>
      <c r="E20" s="252"/>
      <c r="F20" s="252"/>
      <c r="G20" s="252"/>
      <c r="H20" s="252"/>
    </row>
    <row r="21" spans="1:8" ht="11.25">
      <c r="A21" s="236"/>
      <c r="B21" s="236"/>
      <c r="C21" s="252"/>
      <c r="D21" s="252"/>
      <c r="E21" s="252"/>
      <c r="F21" s="252"/>
      <c r="G21" s="252"/>
      <c r="H21" s="252"/>
    </row>
    <row r="22" spans="1:8" ht="11.25">
      <c r="A22" s="236"/>
      <c r="B22" s="236"/>
      <c r="C22" s="252"/>
      <c r="D22" s="252"/>
      <c r="E22" s="252"/>
      <c r="F22" s="252"/>
      <c r="G22" s="252"/>
      <c r="H22" s="252"/>
    </row>
    <row r="23" spans="1:8" ht="11.25">
      <c r="A23" s="236"/>
      <c r="B23" s="236"/>
      <c r="C23" s="252"/>
      <c r="D23" s="252"/>
      <c r="E23" s="252"/>
      <c r="F23" s="252"/>
      <c r="G23" s="252"/>
      <c r="H23" s="252"/>
    </row>
    <row r="24" spans="1:8" ht="11.25">
      <c r="A24" s="251"/>
      <c r="B24" s="251" t="s">
        <v>250</v>
      </c>
      <c r="C24" s="250">
        <f aca="true" t="shared" si="1" ref="C24:H24">SUM(C20:C23)</f>
        <v>0</v>
      </c>
      <c r="D24" s="250">
        <f t="shared" si="1"/>
        <v>0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landscape" scale="7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P26" sqref="P26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9.140625" style="89" bestFit="1" customWidth="1"/>
    <col min="6" max="16384" width="11.421875" style="89" customWidth="1"/>
  </cols>
  <sheetData>
    <row r="1" ht="11.25">
      <c r="E1" s="5" t="s">
        <v>44</v>
      </c>
    </row>
    <row r="2" ht="15" customHeight="1">
      <c r="A2" s="447" t="s">
        <v>40</v>
      </c>
    </row>
    <row r="3" ht="11.25">
      <c r="A3" s="3"/>
    </row>
    <row r="4" s="39" customFormat="1" ht="12.75">
      <c r="A4" s="446" t="s">
        <v>76</v>
      </c>
    </row>
    <row r="5" spans="1:8" s="39" customFormat="1" ht="34.5" customHeight="1">
      <c r="A5" s="515" t="s">
        <v>77</v>
      </c>
      <c r="B5" s="515"/>
      <c r="C5" s="515"/>
      <c r="D5" s="515"/>
      <c r="E5" s="515"/>
      <c r="F5" s="515"/>
      <c r="H5" s="41"/>
    </row>
    <row r="6" spans="1:8" s="39" customFormat="1" ht="11.25">
      <c r="A6" s="189"/>
      <c r="B6" s="189"/>
      <c r="C6" s="189"/>
      <c r="D6" s="189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2.75">
      <c r="A9" s="445" t="s">
        <v>79</v>
      </c>
      <c r="B9" s="41"/>
      <c r="C9" s="41"/>
      <c r="D9" s="41"/>
    </row>
    <row r="10" spans="1:4" s="39" customFormat="1" ht="12.75">
      <c r="A10" s="445"/>
      <c r="B10" s="41"/>
      <c r="C10" s="41"/>
      <c r="D10" s="41"/>
    </row>
    <row r="11" spans="1:4" s="39" customFormat="1" ht="12.75">
      <c r="A11" s="434">
        <v>7000</v>
      </c>
      <c r="B11" s="433" t="s">
        <v>515</v>
      </c>
      <c r="C11" s="41"/>
      <c r="D11" s="41"/>
    </row>
    <row r="12" spans="1:4" s="39" customFormat="1" ht="12.75">
      <c r="A12" s="434"/>
      <c r="B12" s="433"/>
      <c r="C12" s="41"/>
      <c r="D12" s="41"/>
    </row>
    <row r="13" spans="1:5" s="39" customFormat="1" ht="11.2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1.25">
      <c r="A14" s="439">
        <v>7100</v>
      </c>
      <c r="B14" s="444" t="s">
        <v>514</v>
      </c>
      <c r="C14" s="441"/>
      <c r="D14" s="441"/>
      <c r="E14" s="436"/>
    </row>
    <row r="15" spans="1:5" s="39" customFormat="1" ht="11.25">
      <c r="A15" s="425">
        <v>7110</v>
      </c>
      <c r="B15" s="442" t="s">
        <v>513</v>
      </c>
      <c r="C15" s="441"/>
      <c r="D15" s="441"/>
      <c r="E15" s="436"/>
    </row>
    <row r="16" spans="1:5" s="39" customFormat="1" ht="11.25">
      <c r="A16" s="425">
        <v>7120</v>
      </c>
      <c r="B16" s="442" t="s">
        <v>512</v>
      </c>
      <c r="C16" s="441"/>
      <c r="D16" s="441"/>
      <c r="E16" s="436"/>
    </row>
    <row r="17" spans="1:5" s="39" customFormat="1" ht="11.25">
      <c r="A17" s="425">
        <v>7130</v>
      </c>
      <c r="B17" s="442" t="s">
        <v>511</v>
      </c>
      <c r="C17" s="441"/>
      <c r="D17" s="441"/>
      <c r="E17" s="436"/>
    </row>
    <row r="18" spans="1:5" s="39" customFormat="1" ht="22.5">
      <c r="A18" s="425">
        <v>7140</v>
      </c>
      <c r="B18" s="442" t="s">
        <v>510</v>
      </c>
      <c r="C18" s="441"/>
      <c r="D18" s="441"/>
      <c r="E18" s="436"/>
    </row>
    <row r="19" spans="1:5" s="39" customFormat="1" ht="22.5">
      <c r="A19" s="425">
        <v>7150</v>
      </c>
      <c r="B19" s="442" t="s">
        <v>509</v>
      </c>
      <c r="C19" s="441"/>
      <c r="D19" s="441"/>
      <c r="E19" s="436"/>
    </row>
    <row r="20" spans="1:5" s="39" customFormat="1" ht="11.25">
      <c r="A20" s="425">
        <v>7160</v>
      </c>
      <c r="B20" s="442" t="s">
        <v>508</v>
      </c>
      <c r="C20" s="441"/>
      <c r="D20" s="441"/>
      <c r="E20" s="436"/>
    </row>
    <row r="21" spans="1:5" s="39" customFormat="1" ht="11.25">
      <c r="A21" s="439">
        <v>7200</v>
      </c>
      <c r="B21" s="444" t="s">
        <v>507</v>
      </c>
      <c r="C21" s="441"/>
      <c r="D21" s="441"/>
      <c r="E21" s="436"/>
    </row>
    <row r="22" spans="1:5" s="39" customFormat="1" ht="22.5">
      <c r="A22" s="425">
        <v>7210</v>
      </c>
      <c r="B22" s="442" t="s">
        <v>506</v>
      </c>
      <c r="C22" s="441"/>
      <c r="D22" s="441"/>
      <c r="E22" s="436"/>
    </row>
    <row r="23" spans="1:5" s="39" customFormat="1" ht="22.5">
      <c r="A23" s="425">
        <v>7220</v>
      </c>
      <c r="B23" s="442" t="s">
        <v>505</v>
      </c>
      <c r="C23" s="441"/>
      <c r="D23" s="441"/>
      <c r="E23" s="436"/>
    </row>
    <row r="24" spans="1:5" s="39" customFormat="1" ht="12.75" customHeight="1">
      <c r="A24" s="425">
        <v>7230</v>
      </c>
      <c r="B24" s="440" t="s">
        <v>504</v>
      </c>
      <c r="C24" s="436"/>
      <c r="D24" s="436"/>
      <c r="E24" s="436"/>
    </row>
    <row r="25" spans="1:5" s="39" customFormat="1" ht="22.5">
      <c r="A25" s="425">
        <v>7240</v>
      </c>
      <c r="B25" s="440" t="s">
        <v>503</v>
      </c>
      <c r="C25" s="436"/>
      <c r="D25" s="436"/>
      <c r="E25" s="436"/>
    </row>
    <row r="26" spans="1:5" s="39" customFormat="1" ht="22.5">
      <c r="A26" s="425">
        <v>7250</v>
      </c>
      <c r="B26" s="440" t="s">
        <v>502</v>
      </c>
      <c r="C26" s="436"/>
      <c r="D26" s="436"/>
      <c r="E26" s="436"/>
    </row>
    <row r="27" spans="1:5" s="39" customFormat="1" ht="22.5">
      <c r="A27" s="425">
        <v>7260</v>
      </c>
      <c r="B27" s="440" t="s">
        <v>501</v>
      </c>
      <c r="C27" s="436"/>
      <c r="D27" s="436"/>
      <c r="E27" s="436"/>
    </row>
    <row r="28" spans="1:5" s="39" customFormat="1" ht="11.25">
      <c r="A28" s="439">
        <v>7300</v>
      </c>
      <c r="B28" s="443" t="s">
        <v>500</v>
      </c>
      <c r="C28" s="436"/>
      <c r="D28" s="436"/>
      <c r="E28" s="436"/>
    </row>
    <row r="29" spans="1:5" s="39" customFormat="1" ht="11.25">
      <c r="A29" s="425">
        <v>7310</v>
      </c>
      <c r="B29" s="440" t="s">
        <v>499</v>
      </c>
      <c r="C29" s="436"/>
      <c r="D29" s="436"/>
      <c r="E29" s="436"/>
    </row>
    <row r="30" spans="1:5" s="39" customFormat="1" ht="11.25">
      <c r="A30" s="425">
        <v>7320</v>
      </c>
      <c r="B30" s="440" t="s">
        <v>498</v>
      </c>
      <c r="C30" s="436"/>
      <c r="D30" s="436"/>
      <c r="E30" s="436"/>
    </row>
    <row r="31" spans="1:5" s="39" customFormat="1" ht="11.25">
      <c r="A31" s="425">
        <v>7330</v>
      </c>
      <c r="B31" s="440" t="s">
        <v>497</v>
      </c>
      <c r="C31" s="436"/>
      <c r="D31" s="436"/>
      <c r="E31" s="436"/>
    </row>
    <row r="32" spans="1:5" s="39" customFormat="1" ht="11.25">
      <c r="A32" s="425">
        <v>7340</v>
      </c>
      <c r="B32" s="440" t="s">
        <v>496</v>
      </c>
      <c r="C32" s="436"/>
      <c r="D32" s="436"/>
      <c r="E32" s="436"/>
    </row>
    <row r="33" spans="1:5" s="39" customFormat="1" ht="11.25">
      <c r="A33" s="425">
        <v>7350</v>
      </c>
      <c r="B33" s="440" t="s">
        <v>495</v>
      </c>
      <c r="C33" s="436"/>
      <c r="D33" s="436"/>
      <c r="E33" s="436"/>
    </row>
    <row r="34" spans="1:5" s="39" customFormat="1" ht="11.25">
      <c r="A34" s="425">
        <v>7360</v>
      </c>
      <c r="B34" s="440" t="s">
        <v>494</v>
      </c>
      <c r="C34" s="436"/>
      <c r="D34" s="436"/>
      <c r="E34" s="436"/>
    </row>
    <row r="35" spans="1:5" s="39" customFormat="1" ht="11.25">
      <c r="A35" s="439">
        <v>7400</v>
      </c>
      <c r="B35" s="443" t="s">
        <v>493</v>
      </c>
      <c r="C35" s="436"/>
      <c r="D35" s="436"/>
      <c r="E35" s="436"/>
    </row>
    <row r="36" spans="1:5" s="39" customFormat="1" ht="11.25">
      <c r="A36" s="425">
        <v>7410</v>
      </c>
      <c r="B36" s="440" t="s">
        <v>492</v>
      </c>
      <c r="C36" s="436"/>
      <c r="D36" s="436"/>
      <c r="E36" s="436"/>
    </row>
    <row r="37" spans="1:5" s="39" customFormat="1" ht="11.25">
      <c r="A37" s="425">
        <v>7420</v>
      </c>
      <c r="B37" s="440" t="s">
        <v>491</v>
      </c>
      <c r="C37" s="436"/>
      <c r="D37" s="436"/>
      <c r="E37" s="436"/>
    </row>
    <row r="38" spans="1:5" s="39" customFormat="1" ht="22.5">
      <c r="A38" s="439">
        <v>7500</v>
      </c>
      <c r="B38" s="443" t="s">
        <v>490</v>
      </c>
      <c r="C38" s="436"/>
      <c r="D38" s="436"/>
      <c r="E38" s="436"/>
    </row>
    <row r="39" spans="1:5" s="39" customFormat="1" ht="22.5">
      <c r="A39" s="425">
        <v>7510</v>
      </c>
      <c r="B39" s="440" t="s">
        <v>489</v>
      </c>
      <c r="C39" s="436"/>
      <c r="D39" s="436"/>
      <c r="E39" s="436"/>
    </row>
    <row r="40" spans="1:5" s="39" customFormat="1" ht="22.5">
      <c r="A40" s="425">
        <v>7520</v>
      </c>
      <c r="B40" s="440" t="s">
        <v>488</v>
      </c>
      <c r="C40" s="436"/>
      <c r="D40" s="436"/>
      <c r="E40" s="436"/>
    </row>
    <row r="41" spans="1:5" s="39" customFormat="1" ht="11.25">
      <c r="A41" s="439">
        <v>7600</v>
      </c>
      <c r="B41" s="443" t="s">
        <v>487</v>
      </c>
      <c r="C41" s="436"/>
      <c r="D41" s="436"/>
      <c r="E41" s="436"/>
    </row>
    <row r="42" spans="1:5" s="39" customFormat="1" ht="11.25">
      <c r="A42" s="425">
        <v>7610</v>
      </c>
      <c r="B42" s="442" t="s">
        <v>486</v>
      </c>
      <c r="C42" s="441"/>
      <c r="D42" s="441"/>
      <c r="E42" s="436"/>
    </row>
    <row r="43" spans="1:5" s="39" customFormat="1" ht="11.25">
      <c r="A43" s="425">
        <v>7620</v>
      </c>
      <c r="B43" s="442" t="s">
        <v>485</v>
      </c>
      <c r="C43" s="441"/>
      <c r="D43" s="441"/>
      <c r="E43" s="436"/>
    </row>
    <row r="44" spans="1:5" s="39" customFormat="1" ht="11.25">
      <c r="A44" s="425">
        <v>7630</v>
      </c>
      <c r="B44" s="442" t="s">
        <v>484</v>
      </c>
      <c r="C44" s="441"/>
      <c r="D44" s="441"/>
      <c r="E44" s="436"/>
    </row>
    <row r="45" spans="1:5" s="39" customFormat="1" ht="11.25">
      <c r="A45" s="425">
        <v>7640</v>
      </c>
      <c r="B45" s="440" t="s">
        <v>483</v>
      </c>
      <c r="C45" s="436"/>
      <c r="D45" s="436"/>
      <c r="E45" s="436"/>
    </row>
    <row r="46" spans="1:5" s="39" customFormat="1" ht="11.25">
      <c r="A46" s="425"/>
      <c r="B46" s="440"/>
      <c r="C46" s="436"/>
      <c r="D46" s="436"/>
      <c r="E46" s="436"/>
    </row>
    <row r="47" spans="1:5" s="39" customFormat="1" ht="11.25">
      <c r="A47" s="439" t="s">
        <v>482</v>
      </c>
      <c r="B47" s="438" t="s">
        <v>481</v>
      </c>
      <c r="C47" s="436"/>
      <c r="D47" s="436"/>
      <c r="E47" s="436"/>
    </row>
    <row r="48" spans="1:5" s="39" customFormat="1" ht="11.25">
      <c r="A48" s="425" t="s">
        <v>480</v>
      </c>
      <c r="B48" s="437" t="s">
        <v>479</v>
      </c>
      <c r="C48" s="436"/>
      <c r="D48" s="436"/>
      <c r="E48" s="436"/>
    </row>
    <row r="49" spans="1:5" s="39" customFormat="1" ht="11.25">
      <c r="A49" s="425" t="s">
        <v>478</v>
      </c>
      <c r="B49" s="437" t="s">
        <v>477</v>
      </c>
      <c r="C49" s="436"/>
      <c r="D49" s="436"/>
      <c r="E49" s="436"/>
    </row>
    <row r="50" spans="1:5" s="39" customFormat="1" ht="11.25">
      <c r="A50" s="425" t="s">
        <v>476</v>
      </c>
      <c r="B50" s="437" t="s">
        <v>475</v>
      </c>
      <c r="C50" s="436"/>
      <c r="D50" s="436"/>
      <c r="E50" s="436"/>
    </row>
    <row r="51" spans="1:5" s="39" customFormat="1" ht="11.25">
      <c r="A51" s="425" t="s">
        <v>474</v>
      </c>
      <c r="B51" s="437" t="s">
        <v>473</v>
      </c>
      <c r="C51" s="436"/>
      <c r="D51" s="436"/>
      <c r="E51" s="436"/>
    </row>
    <row r="52" spans="1:5" s="39" customFormat="1" ht="11.25">
      <c r="A52" s="425" t="s">
        <v>472</v>
      </c>
      <c r="B52" s="437" t="s">
        <v>471</v>
      </c>
      <c r="C52" s="436"/>
      <c r="D52" s="436"/>
      <c r="E52" s="436"/>
    </row>
    <row r="53" spans="1:5" s="39" customFormat="1" ht="11.25">
      <c r="A53" s="425" t="s">
        <v>470</v>
      </c>
      <c r="B53" s="437" t="s">
        <v>469</v>
      </c>
      <c r="C53" s="436"/>
      <c r="D53" s="436"/>
      <c r="E53" s="436"/>
    </row>
    <row r="54" spans="1:2" s="39" customFormat="1" ht="12">
      <c r="A54" s="422" t="s">
        <v>468</v>
      </c>
      <c r="B54" s="58"/>
    </row>
    <row r="55" spans="1:2" s="39" customFormat="1" ht="11.25">
      <c r="A55" s="41"/>
      <c r="B55" s="58"/>
    </row>
    <row r="56" spans="1:2" s="39" customFormat="1" ht="12.75">
      <c r="A56" s="435" t="s">
        <v>467</v>
      </c>
      <c r="B56" s="58"/>
    </row>
    <row r="57" s="39" customFormat="1" ht="12.75">
      <c r="A57" s="435"/>
    </row>
    <row r="58" spans="1:2" s="39" customFormat="1" ht="12.75">
      <c r="A58" s="434">
        <v>8000</v>
      </c>
      <c r="B58" s="433" t="s">
        <v>466</v>
      </c>
    </row>
    <row r="59" spans="2:8" s="39" customFormat="1" ht="11.25">
      <c r="B59" s="514" t="s">
        <v>93</v>
      </c>
      <c r="C59" s="514"/>
      <c r="D59" s="514"/>
      <c r="E59" s="514"/>
      <c r="H59" s="43"/>
    </row>
    <row r="60" spans="1:8" s="39" customFormat="1" ht="11.2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1.25">
      <c r="A61" s="432">
        <v>8100</v>
      </c>
      <c r="B61" s="429" t="s">
        <v>465</v>
      </c>
      <c r="C61" s="48"/>
      <c r="D61" s="45"/>
      <c r="E61" s="45"/>
      <c r="H61" s="43"/>
    </row>
    <row r="62" spans="1:8" s="39" customFormat="1" ht="11.25">
      <c r="A62" s="431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ht="11.25">
      <c r="A63" s="431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ht="11.25">
      <c r="A64" s="428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ht="11.25">
      <c r="A65" s="428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ht="11.25">
      <c r="A66" s="428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ht="11.25">
      <c r="A67" s="430">
        <v>8200</v>
      </c>
      <c r="B67" s="429" t="s">
        <v>459</v>
      </c>
      <c r="C67" s="48"/>
      <c r="D67" s="45"/>
      <c r="E67" s="45"/>
      <c r="F67" s="43"/>
      <c r="G67" s="43"/>
      <c r="H67" s="43"/>
    </row>
    <row r="68" spans="1:8" s="39" customFormat="1" ht="11.25">
      <c r="A68" s="428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ht="11.25">
      <c r="A69" s="428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ht="11.25">
      <c r="A70" s="428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ht="11.25">
      <c r="A71" s="428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ht="11.25">
      <c r="A72" s="427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ht="11.25">
      <c r="A73" s="426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ht="11.25">
      <c r="A74" s="425">
        <v>8270</v>
      </c>
      <c r="B74" s="424" t="s">
        <v>452</v>
      </c>
      <c r="C74" s="423"/>
      <c r="D74" s="423"/>
      <c r="E74" s="423"/>
      <c r="F74" s="43"/>
      <c r="G74" s="43"/>
      <c r="H74" s="43"/>
    </row>
    <row r="75" ht="12">
      <c r="A75" s="422" t="s">
        <v>451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G41" sqref="G41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515" t="s">
        <v>77</v>
      </c>
      <c r="B5" s="515"/>
      <c r="C5" s="515"/>
      <c r="D5" s="515"/>
      <c r="E5" s="515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516" t="s">
        <v>81</v>
      </c>
      <c r="C10" s="516"/>
      <c r="D10" s="516"/>
      <c r="E10" s="516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516" t="s">
        <v>85</v>
      </c>
      <c r="C12" s="516"/>
      <c r="D12" s="516"/>
      <c r="E12" s="516"/>
    </row>
    <row r="13" spans="1:5" s="39" customFormat="1" ht="25.5" customHeight="1">
      <c r="A13" s="57" t="s">
        <v>86</v>
      </c>
      <c r="B13" s="516" t="s">
        <v>87</v>
      </c>
      <c r="C13" s="516"/>
      <c r="D13" s="516"/>
      <c r="E13" s="516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514" t="s">
        <v>93</v>
      </c>
      <c r="C22" s="514"/>
      <c r="D22" s="514"/>
      <c r="E22" s="514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N9" sqref="N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1.25">
      <c r="A1" s="3" t="s">
        <v>43</v>
      </c>
      <c r="B1" s="3"/>
      <c r="I1" s="5"/>
    </row>
    <row r="2" spans="1:2" ht="11.25">
      <c r="A2" s="3" t="s">
        <v>139</v>
      </c>
      <c r="B2" s="3"/>
    </row>
    <row r="3" ht="11.25">
      <c r="J3" s="8"/>
    </row>
    <row r="4" ht="11.25">
      <c r="J4" s="8"/>
    </row>
    <row r="5" spans="1:9" ht="11.25" customHeight="1">
      <c r="A5" s="215" t="s">
        <v>283</v>
      </c>
      <c r="B5" s="228"/>
      <c r="E5" s="266"/>
      <c r="F5" s="266"/>
      <c r="I5" s="268" t="s">
        <v>266</v>
      </c>
    </row>
    <row r="6" spans="1:6" ht="11.25">
      <c r="A6" s="267"/>
      <c r="B6" s="267"/>
      <c r="C6" s="266"/>
      <c r="D6" s="266"/>
      <c r="E6" s="266"/>
      <c r="F6" s="266"/>
    </row>
    <row r="7" spans="1:9" ht="15" customHeight="1">
      <c r="A7" s="226" t="s">
        <v>45</v>
      </c>
      <c r="B7" s="225" t="s">
        <v>46</v>
      </c>
      <c r="C7" s="265" t="s">
        <v>265</v>
      </c>
      <c r="D7" s="265" t="s">
        <v>264</v>
      </c>
      <c r="E7" s="265" t="s">
        <v>263</v>
      </c>
      <c r="F7" s="265" t="s">
        <v>262</v>
      </c>
      <c r="G7" s="264" t="s">
        <v>261</v>
      </c>
      <c r="H7" s="225" t="s">
        <v>260</v>
      </c>
      <c r="I7" s="225" t="s">
        <v>259</v>
      </c>
    </row>
    <row r="8" spans="1:9" ht="11.25">
      <c r="A8" s="235" t="s">
        <v>630</v>
      </c>
      <c r="B8" s="274" t="s">
        <v>631</v>
      </c>
      <c r="C8" s="220">
        <v>5872.7</v>
      </c>
      <c r="D8" s="272">
        <v>5872.7</v>
      </c>
      <c r="E8" s="272"/>
      <c r="F8" s="272"/>
      <c r="G8" s="271"/>
      <c r="H8" s="262"/>
      <c r="I8" s="270"/>
    </row>
    <row r="9" spans="1:9" ht="11.25">
      <c r="A9" s="235" t="s">
        <v>632</v>
      </c>
      <c r="B9" s="274" t="s">
        <v>633</v>
      </c>
      <c r="C9" s="220">
        <v>206714.74</v>
      </c>
      <c r="D9" s="272">
        <v>206714.74</v>
      </c>
      <c r="E9" s="272"/>
      <c r="F9" s="272"/>
      <c r="G9" s="271"/>
      <c r="H9" s="262"/>
      <c r="I9" s="270"/>
    </row>
    <row r="10" spans="1:9" ht="11.25">
      <c r="A10" s="235" t="s">
        <v>634</v>
      </c>
      <c r="B10" s="274" t="s">
        <v>635</v>
      </c>
      <c r="C10" s="273">
        <v>255.49</v>
      </c>
      <c r="D10" s="272">
        <v>255.49</v>
      </c>
      <c r="E10" s="272"/>
      <c r="F10" s="272"/>
      <c r="G10" s="271"/>
      <c r="H10" s="262"/>
      <c r="I10" s="270"/>
    </row>
    <row r="11" spans="1:9" ht="11.25">
      <c r="A11" s="235" t="s">
        <v>636</v>
      </c>
      <c r="B11" s="274" t="s">
        <v>637</v>
      </c>
      <c r="C11" s="273">
        <v>329423.51</v>
      </c>
      <c r="D11" s="272">
        <v>329423.51</v>
      </c>
      <c r="E11" s="272"/>
      <c r="F11" s="272"/>
      <c r="G11" s="271"/>
      <c r="H11" s="262"/>
      <c r="I11" s="270"/>
    </row>
    <row r="12" spans="1:9" ht="11.25">
      <c r="A12" s="235" t="s">
        <v>638</v>
      </c>
      <c r="B12" s="274" t="s">
        <v>639</v>
      </c>
      <c r="C12" s="273">
        <v>57153.21</v>
      </c>
      <c r="D12" s="272">
        <v>57153.21</v>
      </c>
      <c r="E12" s="272"/>
      <c r="F12" s="272"/>
      <c r="G12" s="271"/>
      <c r="H12" s="262"/>
      <c r="I12" s="270"/>
    </row>
    <row r="13" spans="1:9" ht="11.25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9" ht="11.25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9" ht="11.25">
      <c r="A15" s="251"/>
      <c r="B15" s="251" t="s">
        <v>282</v>
      </c>
      <c r="C15" s="250">
        <f>SUM(C8:C14)</f>
        <v>599419.6499999999</v>
      </c>
      <c r="D15" s="250">
        <f>SUM(D8:D14)</f>
        <v>599419.6499999999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9" ht="11.25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ht="11.25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>
      <c r="A18" s="215" t="s">
        <v>281</v>
      </c>
      <c r="B18" s="228"/>
      <c r="E18" s="266"/>
      <c r="F18" s="266"/>
      <c r="I18" s="268" t="s">
        <v>266</v>
      </c>
    </row>
    <row r="19" spans="1:6" ht="11.25">
      <c r="A19" s="267"/>
      <c r="B19" s="267"/>
      <c r="C19" s="266"/>
      <c r="D19" s="266"/>
      <c r="E19" s="266"/>
      <c r="F19" s="266"/>
    </row>
    <row r="20" spans="1:9" ht="15" customHeight="1">
      <c r="A20" s="226" t="s">
        <v>45</v>
      </c>
      <c r="B20" s="225" t="s">
        <v>46</v>
      </c>
      <c r="C20" s="265" t="s">
        <v>265</v>
      </c>
      <c r="D20" s="265" t="s">
        <v>264</v>
      </c>
      <c r="E20" s="265" t="s">
        <v>263</v>
      </c>
      <c r="F20" s="265" t="s">
        <v>262</v>
      </c>
      <c r="G20" s="264" t="s">
        <v>261</v>
      </c>
      <c r="H20" s="225" t="s">
        <v>260</v>
      </c>
      <c r="I20" s="225" t="s">
        <v>259</v>
      </c>
    </row>
    <row r="21" spans="1:9" ht="11.25">
      <c r="A21" s="221" t="s">
        <v>640</v>
      </c>
      <c r="B21" s="221" t="s">
        <v>641</v>
      </c>
      <c r="C21" s="220">
        <v>170000</v>
      </c>
      <c r="D21" s="263">
        <v>170000</v>
      </c>
      <c r="E21" s="263"/>
      <c r="F21" s="263"/>
      <c r="G21" s="263"/>
      <c r="H21" s="262"/>
      <c r="I21" s="262"/>
    </row>
    <row r="22" spans="1:9" ht="11.25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ht="11.25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ht="11.25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ht="11.25">
      <c r="A25" s="62"/>
      <c r="B25" s="62" t="s">
        <v>280</v>
      </c>
      <c r="C25" s="242">
        <f>SUM(C21:C24)</f>
        <v>170000</v>
      </c>
      <c r="D25" s="242">
        <f>SUM(D21:D24)</f>
        <v>170000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ht="11.25">
      <c r="A28" s="215" t="s">
        <v>279</v>
      </c>
      <c r="B28" s="228"/>
      <c r="E28" s="266"/>
      <c r="F28" s="266"/>
      <c r="I28" s="268" t="s">
        <v>266</v>
      </c>
    </row>
    <row r="29" spans="1:6" ht="11.25">
      <c r="A29" s="267"/>
      <c r="B29" s="267"/>
      <c r="C29" s="266"/>
      <c r="D29" s="266"/>
      <c r="E29" s="266"/>
      <c r="F29" s="266"/>
    </row>
    <row r="30" spans="1:9" ht="11.25">
      <c r="A30" s="226" t="s">
        <v>45</v>
      </c>
      <c r="B30" s="225" t="s">
        <v>46</v>
      </c>
      <c r="C30" s="265" t="s">
        <v>265</v>
      </c>
      <c r="D30" s="265" t="s">
        <v>264</v>
      </c>
      <c r="E30" s="265" t="s">
        <v>263</v>
      </c>
      <c r="F30" s="265" t="s">
        <v>262</v>
      </c>
      <c r="G30" s="264" t="s">
        <v>261</v>
      </c>
      <c r="H30" s="225" t="s">
        <v>260</v>
      </c>
      <c r="I30" s="225" t="s">
        <v>259</v>
      </c>
    </row>
    <row r="31" spans="1:9" ht="11.25">
      <c r="A31" s="221" t="s">
        <v>621</v>
      </c>
      <c r="B31" s="221" t="s">
        <v>621</v>
      </c>
      <c r="C31" s="220"/>
      <c r="D31" s="263"/>
      <c r="E31" s="263"/>
      <c r="F31" s="263"/>
      <c r="G31" s="263"/>
      <c r="H31" s="262"/>
      <c r="I31" s="262"/>
    </row>
    <row r="32" spans="1:9" ht="11.25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ht="11.25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ht="11.25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ht="11.25">
      <c r="A35" s="62"/>
      <c r="B35" s="62" t="s">
        <v>278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ht="11.25">
      <c r="A38" s="215" t="s">
        <v>277</v>
      </c>
      <c r="B38" s="228"/>
      <c r="E38" s="266"/>
      <c r="F38" s="266"/>
      <c r="I38" s="268" t="s">
        <v>266</v>
      </c>
    </row>
    <row r="39" spans="1:6" ht="11.25">
      <c r="A39" s="267"/>
      <c r="B39" s="267"/>
      <c r="C39" s="266"/>
      <c r="D39" s="266"/>
      <c r="E39" s="266"/>
      <c r="F39" s="266"/>
    </row>
    <row r="40" spans="1:9" ht="11.25">
      <c r="A40" s="226" t="s">
        <v>45</v>
      </c>
      <c r="B40" s="225" t="s">
        <v>46</v>
      </c>
      <c r="C40" s="265" t="s">
        <v>265</v>
      </c>
      <c r="D40" s="265" t="s">
        <v>264</v>
      </c>
      <c r="E40" s="265" t="s">
        <v>263</v>
      </c>
      <c r="F40" s="265" t="s">
        <v>262</v>
      </c>
      <c r="G40" s="264" t="s">
        <v>261</v>
      </c>
      <c r="H40" s="225" t="s">
        <v>260</v>
      </c>
      <c r="I40" s="225" t="s">
        <v>259</v>
      </c>
    </row>
    <row r="41" spans="1:9" ht="11.25">
      <c r="A41" s="221" t="s">
        <v>642</v>
      </c>
      <c r="B41" s="221" t="s">
        <v>643</v>
      </c>
      <c r="C41" s="220">
        <v>9369457.34</v>
      </c>
      <c r="D41" s="263">
        <v>9369457.34</v>
      </c>
      <c r="E41" s="263"/>
      <c r="F41" s="263"/>
      <c r="G41" s="263"/>
      <c r="H41" s="262"/>
      <c r="I41" s="262"/>
    </row>
    <row r="42" spans="1:9" ht="11.25">
      <c r="A42" s="221" t="s">
        <v>644</v>
      </c>
      <c r="B42" s="221" t="s">
        <v>645</v>
      </c>
      <c r="C42" s="220">
        <v>1326.63</v>
      </c>
      <c r="D42" s="263">
        <v>1326.63</v>
      </c>
      <c r="E42" s="263"/>
      <c r="F42" s="263"/>
      <c r="G42" s="263"/>
      <c r="H42" s="262"/>
      <c r="I42" s="262"/>
    </row>
    <row r="43" spans="1:9" ht="11.25">
      <c r="A43" s="221" t="s">
        <v>646</v>
      </c>
      <c r="B43" s="221" t="s">
        <v>647</v>
      </c>
      <c r="C43" s="220">
        <v>1850503.14</v>
      </c>
      <c r="D43" s="263">
        <v>1850503.14</v>
      </c>
      <c r="E43" s="263"/>
      <c r="F43" s="263"/>
      <c r="G43" s="263"/>
      <c r="H43" s="262"/>
      <c r="I43" s="262"/>
    </row>
    <row r="44" spans="1:9" ht="11.25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ht="11.25">
      <c r="A45" s="62"/>
      <c r="B45" s="62" t="s">
        <v>276</v>
      </c>
      <c r="C45" s="242">
        <f>SUM(C41:C44)</f>
        <v>11221287.110000001</v>
      </c>
      <c r="D45" s="242">
        <f>SUM(D41:D44)</f>
        <v>11221287.110000001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6" ht="11.25">
      <c r="A48" s="215" t="s">
        <v>275</v>
      </c>
      <c r="B48" s="228"/>
      <c r="C48" s="266"/>
      <c r="D48" s="266"/>
      <c r="E48" s="266"/>
      <c r="F48" s="266"/>
    </row>
    <row r="49" spans="1:6" ht="11.25">
      <c r="A49" s="267"/>
      <c r="B49" s="267"/>
      <c r="C49" s="266"/>
      <c r="D49" s="266"/>
      <c r="E49" s="266"/>
      <c r="F49" s="266"/>
    </row>
    <row r="50" spans="1:9" ht="11.25">
      <c r="A50" s="226" t="s">
        <v>45</v>
      </c>
      <c r="B50" s="225" t="s">
        <v>46</v>
      </c>
      <c r="C50" s="265" t="s">
        <v>265</v>
      </c>
      <c r="D50" s="265" t="s">
        <v>264</v>
      </c>
      <c r="E50" s="265" t="s">
        <v>263</v>
      </c>
      <c r="F50" s="265" t="s">
        <v>262</v>
      </c>
      <c r="G50" s="264" t="s">
        <v>261</v>
      </c>
      <c r="H50" s="225" t="s">
        <v>260</v>
      </c>
      <c r="I50" s="225" t="s">
        <v>259</v>
      </c>
    </row>
    <row r="51" spans="1:9" ht="11.25">
      <c r="A51" s="221" t="s">
        <v>648</v>
      </c>
      <c r="B51" s="221" t="s">
        <v>649</v>
      </c>
      <c r="C51" s="220">
        <v>37256</v>
      </c>
      <c r="D51" s="263">
        <v>37256</v>
      </c>
      <c r="E51" s="263"/>
      <c r="F51" s="263"/>
      <c r="G51" s="263"/>
      <c r="H51" s="262"/>
      <c r="I51" s="262"/>
    </row>
    <row r="52" spans="1:9" ht="11.25">
      <c r="A52" s="221" t="s">
        <v>650</v>
      </c>
      <c r="B52" s="221" t="s">
        <v>651</v>
      </c>
      <c r="C52" s="220">
        <v>20115956.05</v>
      </c>
      <c r="D52" s="263">
        <v>20115956.05</v>
      </c>
      <c r="E52" s="263"/>
      <c r="F52" s="263"/>
      <c r="G52" s="263"/>
      <c r="H52" s="262"/>
      <c r="I52" s="262"/>
    </row>
    <row r="53" spans="1:9" ht="11.25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ht="11.25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ht="11.25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ht="11.25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ht="11.25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ht="11.25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ht="11.25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ht="11.25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ht="11.25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ht="11.25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ht="11.25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ht="11.25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ht="11.25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ht="11.25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ht="11.25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ht="11.25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ht="11.25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ht="11.25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ht="11.25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ht="11.25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ht="11.25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ht="11.25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ht="11.25">
      <c r="A75" s="62"/>
      <c r="B75" s="62" t="s">
        <v>274</v>
      </c>
      <c r="C75" s="242">
        <f>SUM(C51:C74)</f>
        <v>20153212.05</v>
      </c>
      <c r="D75" s="242">
        <f>SUM(D51:D74)</f>
        <v>20153212.05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ht="11.25">
      <c r="A78" s="215" t="s">
        <v>273</v>
      </c>
      <c r="B78" s="228"/>
      <c r="C78" s="269"/>
      <c r="E78" s="266"/>
      <c r="F78" s="266"/>
      <c r="I78" s="268" t="s">
        <v>266</v>
      </c>
    </row>
    <row r="79" spans="1:6" ht="11.25">
      <c r="A79" s="267"/>
      <c r="B79" s="267"/>
      <c r="C79" s="266"/>
      <c r="D79" s="266"/>
      <c r="E79" s="266"/>
      <c r="F79" s="266"/>
    </row>
    <row r="80" spans="1:9" ht="11.25">
      <c r="A80" s="226" t="s">
        <v>45</v>
      </c>
      <c r="B80" s="225" t="s">
        <v>46</v>
      </c>
      <c r="C80" s="265" t="s">
        <v>265</v>
      </c>
      <c r="D80" s="265" t="s">
        <v>264</v>
      </c>
      <c r="E80" s="265" t="s">
        <v>263</v>
      </c>
      <c r="F80" s="265" t="s">
        <v>262</v>
      </c>
      <c r="G80" s="264" t="s">
        <v>261</v>
      </c>
      <c r="H80" s="225" t="s">
        <v>260</v>
      </c>
      <c r="I80" s="225" t="s">
        <v>259</v>
      </c>
    </row>
    <row r="81" spans="1:9" ht="11.25">
      <c r="A81" s="221" t="s">
        <v>621</v>
      </c>
      <c r="B81" s="221" t="s">
        <v>621</v>
      </c>
      <c r="C81" s="220"/>
      <c r="D81" s="263"/>
      <c r="E81" s="263"/>
      <c r="F81" s="263"/>
      <c r="G81" s="263"/>
      <c r="H81" s="262"/>
      <c r="I81" s="262"/>
    </row>
    <row r="82" spans="1:9" ht="11.25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ht="11.25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ht="11.25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ht="11.25">
      <c r="A85" s="62"/>
      <c r="B85" s="62" t="s">
        <v>272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9" ht="11.25">
      <c r="A88" s="215" t="s">
        <v>271</v>
      </c>
      <c r="B88" s="228"/>
      <c r="E88" s="266"/>
      <c r="F88" s="266"/>
      <c r="I88" s="268" t="s">
        <v>266</v>
      </c>
    </row>
    <row r="89" spans="1:6" ht="11.25">
      <c r="A89" s="267"/>
      <c r="B89" s="267"/>
      <c r="C89" s="266"/>
      <c r="D89" s="266"/>
      <c r="E89" s="266"/>
      <c r="F89" s="266"/>
    </row>
    <row r="90" spans="1:9" ht="11.25">
      <c r="A90" s="226" t="s">
        <v>45</v>
      </c>
      <c r="B90" s="225" t="s">
        <v>46</v>
      </c>
      <c r="C90" s="265" t="s">
        <v>265</v>
      </c>
      <c r="D90" s="265" t="s">
        <v>264</v>
      </c>
      <c r="E90" s="265" t="s">
        <v>263</v>
      </c>
      <c r="F90" s="265" t="s">
        <v>262</v>
      </c>
      <c r="G90" s="264" t="s">
        <v>261</v>
      </c>
      <c r="H90" s="225" t="s">
        <v>260</v>
      </c>
      <c r="I90" s="225" t="s">
        <v>259</v>
      </c>
    </row>
    <row r="91" spans="1:9" ht="11.25">
      <c r="A91" s="221" t="s">
        <v>621</v>
      </c>
      <c r="B91" s="221" t="s">
        <v>621</v>
      </c>
      <c r="C91" s="220"/>
      <c r="D91" s="263"/>
      <c r="E91" s="263"/>
      <c r="F91" s="263"/>
      <c r="G91" s="263"/>
      <c r="H91" s="262"/>
      <c r="I91" s="262"/>
    </row>
    <row r="92" spans="1:9" ht="11.25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9" ht="11.25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9" ht="11.25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9" ht="11.25">
      <c r="A95" s="62"/>
      <c r="B95" s="62" t="s">
        <v>270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9" ht="11.25">
      <c r="A98" s="215" t="s">
        <v>269</v>
      </c>
      <c r="B98" s="228"/>
      <c r="E98" s="266"/>
      <c r="F98" s="266"/>
      <c r="I98" s="268" t="s">
        <v>266</v>
      </c>
    </row>
    <row r="99" spans="1:6" ht="11.25">
      <c r="A99" s="267"/>
      <c r="B99" s="267"/>
      <c r="C99" s="266"/>
      <c r="D99" s="266"/>
      <c r="E99" s="266"/>
      <c r="F99" s="266"/>
    </row>
    <row r="100" spans="1:9" ht="11.25">
      <c r="A100" s="226" t="s">
        <v>45</v>
      </c>
      <c r="B100" s="225" t="s">
        <v>46</v>
      </c>
      <c r="C100" s="265" t="s">
        <v>265</v>
      </c>
      <c r="D100" s="265" t="s">
        <v>264</v>
      </c>
      <c r="E100" s="265" t="s">
        <v>263</v>
      </c>
      <c r="F100" s="265" t="s">
        <v>262</v>
      </c>
      <c r="G100" s="264" t="s">
        <v>261</v>
      </c>
      <c r="H100" s="225" t="s">
        <v>260</v>
      </c>
      <c r="I100" s="225" t="s">
        <v>259</v>
      </c>
    </row>
    <row r="101" spans="1:11" ht="11.25">
      <c r="A101" s="221" t="s">
        <v>621</v>
      </c>
      <c r="B101" s="221" t="s">
        <v>621</v>
      </c>
      <c r="C101" s="220"/>
      <c r="D101" s="263"/>
      <c r="E101" s="263"/>
      <c r="F101" s="263"/>
      <c r="G101" s="263"/>
      <c r="H101" s="262"/>
      <c r="I101" s="262"/>
      <c r="K101" s="7"/>
    </row>
    <row r="102" spans="1:11" ht="11.25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9" ht="11.25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9" ht="11.25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9" ht="11.25">
      <c r="A105" s="62"/>
      <c r="B105" s="62" t="s">
        <v>268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9" ht="11.25">
      <c r="A108" s="215" t="s">
        <v>267</v>
      </c>
      <c r="B108" s="228"/>
      <c r="E108" s="266"/>
      <c r="F108" s="266"/>
      <c r="I108" s="268" t="s">
        <v>266</v>
      </c>
    </row>
    <row r="109" spans="1:6" ht="11.25">
      <c r="A109" s="267"/>
      <c r="B109" s="267"/>
      <c r="C109" s="266"/>
      <c r="D109" s="266"/>
      <c r="E109" s="266"/>
      <c r="F109" s="266"/>
    </row>
    <row r="110" spans="1:9" ht="11.25">
      <c r="A110" s="226" t="s">
        <v>45</v>
      </c>
      <c r="B110" s="225" t="s">
        <v>46</v>
      </c>
      <c r="C110" s="265" t="s">
        <v>265</v>
      </c>
      <c r="D110" s="265" t="s">
        <v>264</v>
      </c>
      <c r="E110" s="265" t="s">
        <v>263</v>
      </c>
      <c r="F110" s="265" t="s">
        <v>262</v>
      </c>
      <c r="G110" s="264" t="s">
        <v>261</v>
      </c>
      <c r="H110" s="225" t="s">
        <v>260</v>
      </c>
      <c r="I110" s="225" t="s">
        <v>259</v>
      </c>
    </row>
    <row r="111" spans="1:9" ht="11.25">
      <c r="A111" s="221" t="s">
        <v>621</v>
      </c>
      <c r="B111" s="221" t="s">
        <v>621</v>
      </c>
      <c r="C111" s="220"/>
      <c r="D111" s="263"/>
      <c r="E111" s="263"/>
      <c r="F111" s="263"/>
      <c r="G111" s="263"/>
      <c r="H111" s="262"/>
      <c r="I111" s="262"/>
    </row>
    <row r="112" spans="1:9" ht="11.25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ht="11.25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ht="11.25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ht="11.25">
      <c r="A115" s="62"/>
      <c r="B115" s="62" t="s">
        <v>258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ht="11.25">
      <c r="A196" s="12"/>
      <c r="B196" s="12"/>
      <c r="C196" s="13"/>
      <c r="D196" s="13"/>
      <c r="E196" s="13"/>
      <c r="F196" s="13"/>
      <c r="G196" s="13"/>
      <c r="H196" s="12"/>
    </row>
    <row r="197" spans="1:2" ht="11.25">
      <c r="A197" s="84"/>
      <c r="B197" s="85"/>
    </row>
    <row r="198" spans="1:2" ht="11.25">
      <c r="A198" s="84"/>
      <c r="B198" s="85"/>
    </row>
    <row r="199" spans="1:2" ht="11.25">
      <c r="A199" s="84"/>
      <c r="B199" s="85"/>
    </row>
    <row r="200" spans="1:2" ht="11.25">
      <c r="A200" s="84"/>
      <c r="B200" s="85"/>
    </row>
    <row r="201" spans="1:2" ht="11.25">
      <c r="A201" s="84"/>
      <c r="B201" s="8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487" t="s">
        <v>143</v>
      </c>
      <c r="B2" s="488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91" t="s">
        <v>235</v>
      </c>
      <c r="B4" s="492"/>
      <c r="C4" s="492"/>
      <c r="D4" s="492"/>
      <c r="E4" s="492"/>
      <c r="F4" s="492"/>
      <c r="G4" s="492"/>
      <c r="H4" s="493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494" t="s">
        <v>151</v>
      </c>
      <c r="B6" s="495"/>
      <c r="C6" s="495"/>
      <c r="D6" s="495"/>
      <c r="E6" s="495"/>
      <c r="F6" s="495"/>
      <c r="G6" s="495"/>
      <c r="H6" s="496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286</v>
      </c>
      <c r="B5" s="20"/>
      <c r="C5" s="20"/>
      <c r="D5" s="20"/>
      <c r="E5" s="20"/>
      <c r="F5" s="17"/>
      <c r="G5" s="17"/>
      <c r="H5" s="188" t="s">
        <v>285</v>
      </c>
    </row>
    <row r="6" spans="10:17" ht="11.25">
      <c r="J6" s="497"/>
      <c r="K6" s="497"/>
      <c r="L6" s="497"/>
      <c r="M6" s="497"/>
      <c r="N6" s="497"/>
      <c r="O6" s="497"/>
      <c r="P6" s="497"/>
      <c r="Q6" s="497"/>
    </row>
    <row r="7" ht="11.25">
      <c r="A7" s="3" t="s">
        <v>52</v>
      </c>
    </row>
    <row r="8" spans="1:8" ht="52.5" customHeight="1">
      <c r="A8" s="498" t="s">
        <v>284</v>
      </c>
      <c r="B8" s="498"/>
      <c r="C8" s="498"/>
      <c r="D8" s="498"/>
      <c r="E8" s="498"/>
      <c r="F8" s="498"/>
      <c r="G8" s="498"/>
      <c r="H8" s="498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6" customFormat="1" ht="11.25" customHeight="1">
      <c r="A5" s="259" t="s">
        <v>292</v>
      </c>
      <c r="B5" s="89"/>
      <c r="C5" s="281"/>
      <c r="D5" s="280" t="s">
        <v>289</v>
      </c>
    </row>
    <row r="6" spans="1:4" ht="11.25">
      <c r="A6" s="279"/>
      <c r="B6" s="279"/>
      <c r="C6" s="278"/>
      <c r="D6" s="277"/>
    </row>
    <row r="7" spans="1:4" ht="15" customHeight="1">
      <c r="A7" s="226" t="s">
        <v>45</v>
      </c>
      <c r="B7" s="225" t="s">
        <v>46</v>
      </c>
      <c r="C7" s="223" t="s">
        <v>241</v>
      </c>
      <c r="D7" s="276" t="s">
        <v>288</v>
      </c>
    </row>
    <row r="8" spans="1:4" ht="11.25">
      <c r="A8" s="221" t="s">
        <v>621</v>
      </c>
      <c r="B8" s="262" t="s">
        <v>621</v>
      </c>
      <c r="C8" s="263"/>
      <c r="D8" s="262"/>
    </row>
    <row r="9" spans="1:4" ht="11.25">
      <c r="A9" s="221"/>
      <c r="B9" s="262"/>
      <c r="C9" s="263"/>
      <c r="D9" s="262"/>
    </row>
    <row r="10" spans="1:4" ht="11.25">
      <c r="A10" s="221"/>
      <c r="B10" s="262"/>
      <c r="C10" s="263"/>
      <c r="D10" s="262"/>
    </row>
    <row r="11" spans="1:4" ht="11.25">
      <c r="A11" s="221"/>
      <c r="B11" s="262"/>
      <c r="C11" s="263"/>
      <c r="D11" s="262"/>
    </row>
    <row r="12" spans="1:4" ht="11.25">
      <c r="A12" s="221"/>
      <c r="B12" s="262"/>
      <c r="C12" s="263"/>
      <c r="D12" s="262"/>
    </row>
    <row r="13" spans="1:4" ht="11.25">
      <c r="A13" s="221"/>
      <c r="B13" s="262"/>
      <c r="C13" s="263"/>
      <c r="D13" s="262"/>
    </row>
    <row r="14" spans="1:4" ht="11.25">
      <c r="A14" s="221"/>
      <c r="B14" s="262"/>
      <c r="C14" s="263"/>
      <c r="D14" s="262"/>
    </row>
    <row r="15" spans="1:4" ht="11.25">
      <c r="A15" s="221"/>
      <c r="B15" s="262"/>
      <c r="C15" s="263"/>
      <c r="D15" s="262"/>
    </row>
    <row r="16" spans="1:4" ht="11.25">
      <c r="A16" s="282"/>
      <c r="B16" s="282" t="s">
        <v>291</v>
      </c>
      <c r="C16" s="217">
        <f>SUM(C8:C15)</f>
        <v>0</v>
      </c>
      <c r="D16" s="275"/>
    </row>
    <row r="17" spans="1:4" ht="11.25">
      <c r="A17" s="60"/>
      <c r="B17" s="60"/>
      <c r="C17" s="229"/>
      <c r="D17" s="60"/>
    </row>
    <row r="18" spans="1:4" ht="11.25">
      <c r="A18" s="60"/>
      <c r="B18" s="60"/>
      <c r="C18" s="229"/>
      <c r="D18" s="60"/>
    </row>
    <row r="19" spans="1:4" s="256" customFormat="1" ht="11.25" customHeight="1">
      <c r="A19" s="259" t="s">
        <v>290</v>
      </c>
      <c r="B19" s="60"/>
      <c r="C19" s="281"/>
      <c r="D19" s="280" t="s">
        <v>289</v>
      </c>
    </row>
    <row r="20" spans="1:4" ht="11.25">
      <c r="A20" s="279"/>
      <c r="B20" s="279"/>
      <c r="C20" s="278"/>
      <c r="D20" s="277"/>
    </row>
    <row r="21" spans="1:4" ht="15" customHeight="1">
      <c r="A21" s="226" t="s">
        <v>45</v>
      </c>
      <c r="B21" s="225" t="s">
        <v>46</v>
      </c>
      <c r="C21" s="223" t="s">
        <v>241</v>
      </c>
      <c r="D21" s="276" t="s">
        <v>288</v>
      </c>
    </row>
    <row r="22" spans="1:4" ht="11.25">
      <c r="A22" s="235" t="s">
        <v>621</v>
      </c>
      <c r="B22" s="274" t="s">
        <v>621</v>
      </c>
      <c r="C22" s="263"/>
      <c r="D22" s="262"/>
    </row>
    <row r="23" spans="1:4" ht="11.25">
      <c r="A23" s="235"/>
      <c r="B23" s="274"/>
      <c r="C23" s="263"/>
      <c r="D23" s="262"/>
    </row>
    <row r="24" spans="1:4" ht="11.25">
      <c r="A24" s="235"/>
      <c r="B24" s="274"/>
      <c r="C24" s="263"/>
      <c r="D24" s="262"/>
    </row>
    <row r="25" spans="1:4" ht="11.25">
      <c r="A25" s="235"/>
      <c r="B25" s="274"/>
      <c r="C25" s="263"/>
      <c r="D25" s="262"/>
    </row>
    <row r="26" spans="1:4" ht="11.25">
      <c r="A26" s="251"/>
      <c r="B26" s="251" t="s">
        <v>287</v>
      </c>
      <c r="C26" s="231">
        <f>SUM(C22:C25)</f>
        <v>0</v>
      </c>
      <c r="D26" s="275"/>
    </row>
    <row r="28" ht="11.25">
      <c r="B28" s="8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2017-04-26T15:56:00Z</cp:lastPrinted>
  <dcterms:created xsi:type="dcterms:W3CDTF">2012-12-11T20:36:24Z</dcterms:created>
  <dcterms:modified xsi:type="dcterms:W3CDTF">2017-06-10T02:37:06Z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