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D79" i="3" s="1"/>
  <c r="C6" i="3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D4" i="1" s="1"/>
  <c r="D154" i="1" s="1"/>
  <c r="C5" i="1"/>
  <c r="F27" i="4" l="1"/>
  <c r="G5" i="3"/>
  <c r="G79" i="3" s="1"/>
  <c r="C5" i="3"/>
  <c r="C79" i="3" s="1"/>
  <c r="H43" i="1"/>
  <c r="H23" i="1"/>
  <c r="C4" i="1"/>
  <c r="G4" i="1"/>
  <c r="G154" i="1" s="1"/>
  <c r="H13" i="1"/>
  <c r="F4" i="1"/>
  <c r="F154" i="1" s="1"/>
  <c r="D16" i="4"/>
  <c r="D27" i="4" s="1"/>
  <c r="G16" i="4"/>
  <c r="E5" i="3"/>
  <c r="H6" i="3"/>
  <c r="G16" i="2"/>
  <c r="G5" i="2"/>
  <c r="G26" i="2" s="1"/>
  <c r="E79" i="1"/>
  <c r="H80" i="1"/>
  <c r="E4" i="1"/>
  <c r="H5" i="1"/>
  <c r="C154" i="1"/>
  <c r="H79" i="1"/>
  <c r="H5" i="3"/>
  <c r="C27" i="4"/>
  <c r="E42" i="3"/>
  <c r="H42" i="3" s="1"/>
  <c r="G11" i="4"/>
  <c r="G4" i="4" s="1"/>
  <c r="G27" i="4" s="1"/>
  <c r="H4" i="1" l="1"/>
  <c r="H154" i="1" s="1"/>
  <c r="H79" i="3"/>
  <c r="E154" i="1"/>
  <c r="E79" i="3"/>
</calcChain>
</file>

<file path=xl/sharedStrings.xml><?xml version="1.0" encoding="utf-8"?>
<sst xmlns="http://schemas.openxmlformats.org/spreadsheetml/2006/main" count="475" uniqueCount="334">
  <si>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</si>
  <si>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</si>
  <si>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</si>
  <si>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</si>
  <si>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</si>
  <si>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</si>
  <si>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</si>
  <si>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</si>
  <si>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</si>
  <si>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</si>
  <si>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</si>
  <si>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</si>
  <si>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</si>
  <si>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</si>
  <si>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</si>
  <si>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</si>
  <si>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</si>
  <si>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</si>
  <si>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</si>
  <si>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</si>
  <si>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</si>
  <si>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</si>
  <si>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</si>
  <si>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</si>
  <si>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</si>
  <si>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</si>
  <si>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</si>
  <si>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</si>
  <si>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</si>
  <si>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</si>
  <si>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</si>
  <si>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</si>
  <si>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</si>
  <si>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</si>
  <si>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</si>
  <si>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</si>
  <si>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</si>
  <si>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</si>
  <si>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</si>
  <si>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</si>
  <si>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</si>
  <si>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</si>
  <si>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</si>
  <si>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</si>
  <si>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</si>
  <si>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</si>
  <si>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</si>
  <si>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</si>
  <si>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</si>
  <si>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</si>
  <si>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</si>
  <si>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</si>
  <si>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</si>
  <si>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</si>
  <si>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</si>
  <si>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</si>
  <si>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</si>
  <si>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</si>
  <si>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</si>
  <si>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</si>
  <si>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</si>
  <si>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</si>
  <si>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</si>
  <si>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</si>
  <si>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</si>
  <si>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</si>
  <si>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</si>
  <si>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</si>
  <si>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</si>
  <si>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</si>
  <si>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</si>
  <si>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</si>
  <si>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</si>
  <si>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</si>
  <si>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</si>
  <si>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</si>
  <si>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</si>
  <si>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</si>
  <si>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</si>
  <si>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</si>
  <si>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</si>
  <si>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</si>
  <si>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</si>
  <si>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</si>
  <si>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</si>
  <si>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</si>
  <si>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</si>
  <si>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</si>
  <si>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</si>
  <si>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</si>
  <si>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</si>
  <si>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</si>
  <si>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</si>
  <si>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</si>
  <si>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</si>
  <si>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</si>
  <si>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</si>
  <si>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</si>
  <si>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</si>
  <si>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</si>
  <si>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</si>
  <si>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</si>
  <si>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</si>
  <si>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</si>
  <si>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</si>
  <si>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</si>
  <si>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</si>
  <si>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</si>
  <si>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</si>
  <si>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</si>
  <si>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</si>
  <si>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</si>
  <si>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</si>
  <si>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</si>
  <si>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</si>
  <si>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</si>
  <si>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</si>
  <si>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</si>
  <si>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</si>
  <si>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</si>
  <si>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</si>
  <si>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</si>
  <si>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</si>
  <si>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</si>
  <si>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</si>
  <si>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</si>
  <si>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</si>
  <si>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</si>
  <si>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</si>
  <si>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</si>
  <si>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</si>
  <si>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</si>
  <si>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</si>
  <si>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</si>
  <si>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</si>
  <si>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</si>
  <si>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</si>
  <si>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</si>
  <si>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</si>
  <si>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</si>
  <si>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</si>
  <si>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</si>
  <si>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</si>
  <si>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</si>
  <si>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</si>
  <si>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</si>
  <si>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</si>
  <si>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</si>
  <si>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</si>
  <si>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</si>
  <si>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</si>
  <si>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</si>
  <si>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</si>
  <si>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</si>
  <si>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</si>
  <si>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</si>
  <si>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</si>
  <si>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</si>
  <si>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</si>
  <si>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</si>
  <si>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</si>
  <si>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</si>
  <si>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</si>
  <si>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</si>
  <si>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</si>
  <si>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</si>
  <si>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</si>
  <si>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</si>
  <si>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</si>
  <si>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</si>
  <si>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</si>
  <si>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</si>
  <si>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</si>
  <si>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</si>
  <si>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</si>
  <si>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</si>
  <si>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</si>
  <si>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</si>
  <si>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</si>
  <si>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</si>
  <si>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</si>
  <si>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</si>
  <si>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</si>
  <si>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</si>
  <si>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</si>
  <si>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</si>
  <si>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</si>
  <si>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</si>
  <si>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</si>
  <si>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</si>
  <si>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</si>
  <si>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</si>
  <si>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</si>
  <si>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</si>
  <si>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</si>
  <si>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</si>
  <si>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</si>
  <si>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</si>
  <si>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</si>
  <si>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</si>
  <si>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</si>
  <si>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</si>
  <si>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</si>
  <si>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</si>
  <si>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</si>
  <si>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</si>
  <si>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</si>
  <si>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</si>
  <si>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</si>
  <si>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</si>
  <si>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</si>
  <si>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</si>
  <si>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</si>
  <si>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</si>
  <si>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</si>
  <si>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</si>
  <si>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</si>
  <si>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</si>
  <si>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</si>
  <si>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</si>
  <si>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</si>
  <si>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</si>
  <si>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</si>
  <si>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</si>
  <si>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</si>
  <si>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</si>
  <si>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</si>
  <si>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</si>
  <si>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</si>
  <si>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</si>
  <si>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</si>
  <si>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</si>
  <si>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</si>
  <si>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</si>
  <si>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</si>
  <si>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</si>
  <si>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</si>
  <si>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</si>
  <si>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</si>
  <si>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</si>
  <si>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</si>
  <si>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</si>
  <si>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</si>
  <si>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</si>
  <si>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</si>
  <si>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</si>
  <si>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</si>
  <si>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</si>
  <si>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</si>
  <si>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</si>
  <si>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</si>
  <si>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</si>
  <si>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</si>
  <si>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</si>
  <si>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</si>
  <si>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</si>
  <si>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</si>
  <si>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</si>
  <si>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</si>
  <si>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</si>
  <si>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</si>
  <si>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</si>
  <si>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</si>
  <si>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</si>
  <si>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</si>
  <si>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</si>
  <si>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</si>
  <si>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</si>
  <si>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</si>
  <si>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</si>
  <si>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</si>
  <si>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</si>
  <si>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</si>
  <si>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</si>
  <si>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</si>
  <si>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</si>
  <si>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</si>
  <si>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</si>
  <si>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</si>
  <si>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</si>
  <si>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</si>
  <si>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</si>
  <si>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</si>
  <si>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</si>
  <si>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</si>
  <si>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</si>
  <si>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</si>
  <si>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</si>
  <si>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</si>
  <si>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</si>
  <si>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</si>
  <si>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</si>
  <si>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</si>
  <si>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</si>
  <si>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</si>
  <si>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</si>
  <si>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</si>
  <si>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</si>
  <si>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</si>
  <si>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</si>
  <si>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</si>
  <si>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</si>
  <si>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</si>
  <si>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</si>
  <si>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</si>
  <si>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</si>
  <si>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</si>
  <si>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</si>
  <si>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</si>
  <si>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</si>
  <si>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</si>
  <si>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</si>
  <si>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</si>
  <si>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</si>
  <si>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</si>
  <si>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</si>
  <si>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</si>
  <si>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</si>
  <si>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</si>
  <si>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</si>
  <si>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</si>
  <si>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</si>
  <si>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</si>
  <si>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</si>
  <si>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</si>
  <si>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</si>
  <si>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CASA DE LA CULTURA DEL MUNICIPIO DE VALLE DE SANTIAGO, GTO.
Clasificación por Objeto del Gasto (Capítulo y Concepto)
al 31 de Diciembre de 2017
PESOS</t>
  </si>
  <si>
    <t>CASA DE LA CULTURA DEL MUNICIPIO DE VALLE DE SANTIAGO, GTO.
Estado Analítico del Ejercicio del Presupuesto de Egresos Detallado - LDF
Clasificación Administrativa
al 31 de Diciembre de 2017
PESOS</t>
  </si>
  <si>
    <t>CASA DE LA CULTURA DEL MUNICIPIO DE VALLE DE SANTIAGO, GTO.
Estado Analítico del Ejercicio del Presupuesto de Egresos Detallado - LDF
Clasificación Funcional (Finalidad y Función)
al 31 de Diciembre de 2017
PESOS</t>
  </si>
  <si>
    <t>CASA DE LA CULTURA DEL MUNICIPIO DE VALLE DE SANTIAGO, GTO.
Estado Analítico del Ejercicio del Presupuesto de Egresos Detallado - LDF
Clasificación de Servicios Personales por Categoría
al 31 de Diciembre de 2017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</si>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</sst>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8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326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2548578</v>
      </c>
      <c r="D4" s="5">
        <f t="shared" ref="D4:H4" si="0">D5+D13+D23+D33+D43+D53+D57+D66+D70</f>
        <v>651010</v>
      </c>
      <c r="E4" s="5">
        <f t="shared" si="0"/>
        <v>3199588</v>
      </c>
      <c r="F4" s="5">
        <f t="shared" si="0"/>
        <v>3051357.8899999997</v>
      </c>
      <c r="G4" s="5">
        <f t="shared" si="0"/>
        <v>3034326.42</v>
      </c>
      <c r="H4" s="5">
        <f t="shared" si="0"/>
        <v>148230.11000000016</v>
      </c>
    </row>
    <row r="5" spans="1:8">
      <c r="A5" s="61" t="s">
        <v>9</v>
      </c>
      <c r="B5" s="62"/>
      <c r="C5" s="6">
        <f>SUM(C6:C12)</f>
        <v>1810286.4</v>
      </c>
      <c r="D5" s="6">
        <f t="shared" ref="D5:H5" si="1">SUM(D6:D12)</f>
        <v>-46700</v>
      </c>
      <c r="E5" s="6">
        <f t="shared" si="1"/>
        <v>1763586.4</v>
      </c>
      <c r="F5" s="6">
        <f t="shared" si="1"/>
        <v>1703429.4000000001</v>
      </c>
      <c r="G5" s="6">
        <f t="shared" si="1"/>
        <v>1703429.4000000001</v>
      </c>
      <c r="H5" s="6">
        <f t="shared" si="1"/>
        <v>60157.000000000029</v>
      </c>
    </row>
    <row r="6" spans="1:8">
      <c r="A6" s="35" t="s">
        <v>148</v>
      </c>
      <c r="B6" s="36" t="s">
        <v>10</v>
      </c>
      <c r="C6" s="7">
        <v>963384</v>
      </c>
      <c r="D6" s="7">
        <v>0</v>
      </c>
      <c r="E6" s="7">
        <f>C6+D6</f>
        <v>963384</v>
      </c>
      <c r="F6" s="7">
        <v>957295.73</v>
      </c>
      <c r="G6" s="7">
        <v>957295.73</v>
      </c>
      <c r="H6" s="7">
        <f>E6-F6</f>
        <v>6088.2700000000186</v>
      </c>
    </row>
    <row r="7" spans="1:8">
      <c r="A7" s="35" t="s">
        <v>149</v>
      </c>
      <c r="B7" s="36" t="s">
        <v>11</v>
      </c>
      <c r="C7" s="7">
        <v>275786.40000000002</v>
      </c>
      <c r="D7" s="7">
        <v>23300</v>
      </c>
      <c r="E7" s="7">
        <f t="shared" ref="E7:E12" si="2">C7+D7</f>
        <v>299086.40000000002</v>
      </c>
      <c r="F7" s="7">
        <v>264630</v>
      </c>
      <c r="G7" s="7">
        <v>264630</v>
      </c>
      <c r="H7" s="7">
        <f t="shared" ref="H7:H70" si="3">E7-F7</f>
        <v>34456.400000000023</v>
      </c>
    </row>
    <row r="8" spans="1:8">
      <c r="A8" s="35" t="s">
        <v>150</v>
      </c>
      <c r="B8" s="36" t="s">
        <v>12</v>
      </c>
      <c r="C8" s="7">
        <v>206500</v>
      </c>
      <c r="D8" s="7">
        <v>0</v>
      </c>
      <c r="E8" s="7">
        <f t="shared" si="2"/>
        <v>206500</v>
      </c>
      <c r="F8" s="7">
        <v>204784.32</v>
      </c>
      <c r="G8" s="7">
        <v>204784.32</v>
      </c>
      <c r="H8" s="7">
        <f t="shared" si="3"/>
        <v>1715.679999999993</v>
      </c>
    </row>
    <row r="9" spans="1:8">
      <c r="A9" s="35" t="s">
        <v>151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152</v>
      </c>
      <c r="B10" s="36" t="s">
        <v>14</v>
      </c>
      <c r="C10" s="7">
        <v>268520</v>
      </c>
      <c r="D10" s="7">
        <v>-70000</v>
      </c>
      <c r="E10" s="7">
        <f t="shared" si="2"/>
        <v>198520</v>
      </c>
      <c r="F10" s="7">
        <v>182807.35</v>
      </c>
      <c r="G10" s="7">
        <v>182807.35</v>
      </c>
      <c r="H10" s="7">
        <f t="shared" si="3"/>
        <v>15712.649999999994</v>
      </c>
    </row>
    <row r="11" spans="1:8">
      <c r="A11" s="35" t="s">
        <v>153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154</v>
      </c>
      <c r="B12" s="36" t="s">
        <v>16</v>
      </c>
      <c r="C12" s="7">
        <v>96096</v>
      </c>
      <c r="D12" s="7">
        <v>0</v>
      </c>
      <c r="E12" s="7">
        <f t="shared" si="2"/>
        <v>96096</v>
      </c>
      <c r="F12" s="7">
        <v>93912</v>
      </c>
      <c r="G12" s="7">
        <v>93912</v>
      </c>
      <c r="H12" s="7">
        <f t="shared" si="3"/>
        <v>2184</v>
      </c>
    </row>
    <row r="13" spans="1:8">
      <c r="A13" s="61" t="s">
        <v>17</v>
      </c>
      <c r="B13" s="62"/>
      <c r="C13" s="6">
        <f>SUM(C14:C22)</f>
        <v>208340</v>
      </c>
      <c r="D13" s="6">
        <f t="shared" ref="D13:G13" si="4">SUM(D14:D22)</f>
        <v>-5300</v>
      </c>
      <c r="E13" s="6">
        <f t="shared" si="4"/>
        <v>203040</v>
      </c>
      <c r="F13" s="6">
        <f t="shared" si="4"/>
        <v>187951.24</v>
      </c>
      <c r="G13" s="6">
        <f t="shared" si="4"/>
        <v>179598.24000000002</v>
      </c>
      <c r="H13" s="6">
        <f t="shared" si="3"/>
        <v>15088.760000000009</v>
      </c>
    </row>
    <row r="14" spans="1:8">
      <c r="A14" s="35" t="s">
        <v>155</v>
      </c>
      <c r="B14" s="36" t="s">
        <v>18</v>
      </c>
      <c r="C14" s="7">
        <v>43000</v>
      </c>
      <c r="D14" s="7">
        <v>0</v>
      </c>
      <c r="E14" s="7">
        <f t="shared" ref="E14:E22" si="5">C14+D14</f>
        <v>43000</v>
      </c>
      <c r="F14" s="7">
        <v>41612.03</v>
      </c>
      <c r="G14" s="7">
        <v>36176.99</v>
      </c>
      <c r="H14" s="7">
        <f t="shared" si="3"/>
        <v>1387.9700000000012</v>
      </c>
    </row>
    <row r="15" spans="1:8">
      <c r="A15" s="35" t="s">
        <v>156</v>
      </c>
      <c r="B15" s="36" t="s">
        <v>19</v>
      </c>
      <c r="C15" s="7">
        <v>55340</v>
      </c>
      <c r="D15" s="7">
        <v>13100</v>
      </c>
      <c r="E15" s="7">
        <f t="shared" si="5"/>
        <v>68440</v>
      </c>
      <c r="F15" s="7">
        <v>67508.2</v>
      </c>
      <c r="G15" s="7">
        <v>67508.2</v>
      </c>
      <c r="H15" s="7">
        <f t="shared" si="3"/>
        <v>931.80000000000291</v>
      </c>
    </row>
    <row r="16" spans="1:8">
      <c r="A16" s="35" t="s">
        <v>157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158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159</v>
      </c>
      <c r="B18" s="36" t="s">
        <v>22</v>
      </c>
      <c r="C18" s="7">
        <v>15000</v>
      </c>
      <c r="D18" s="7">
        <v>-900</v>
      </c>
      <c r="E18" s="7">
        <f t="shared" si="5"/>
        <v>14100</v>
      </c>
      <c r="F18" s="7">
        <v>9327.32</v>
      </c>
      <c r="G18" s="7">
        <v>9327.32</v>
      </c>
      <c r="H18" s="7">
        <f t="shared" si="3"/>
        <v>4772.68</v>
      </c>
    </row>
    <row r="19" spans="1:8">
      <c r="A19" s="35" t="s">
        <v>160</v>
      </c>
      <c r="B19" s="36" t="s">
        <v>23</v>
      </c>
      <c r="C19" s="7">
        <v>70000</v>
      </c>
      <c r="D19" s="7">
        <v>-20000</v>
      </c>
      <c r="E19" s="7">
        <f t="shared" si="5"/>
        <v>50000</v>
      </c>
      <c r="F19" s="7">
        <v>46981.34</v>
      </c>
      <c r="G19" s="7">
        <v>44063.38</v>
      </c>
      <c r="H19" s="7">
        <f t="shared" si="3"/>
        <v>3018.6600000000035</v>
      </c>
    </row>
    <row r="20" spans="1:8">
      <c r="A20" s="35" t="s">
        <v>161</v>
      </c>
      <c r="B20" s="36" t="s">
        <v>24</v>
      </c>
      <c r="C20" s="7">
        <v>20000</v>
      </c>
      <c r="D20" s="7">
        <v>0</v>
      </c>
      <c r="E20" s="7">
        <f t="shared" si="5"/>
        <v>20000</v>
      </c>
      <c r="F20" s="7">
        <v>19859.349999999999</v>
      </c>
      <c r="G20" s="7">
        <v>19859.349999999999</v>
      </c>
      <c r="H20" s="7">
        <f t="shared" si="3"/>
        <v>140.65000000000146</v>
      </c>
    </row>
    <row r="21" spans="1:8">
      <c r="A21" s="35" t="s">
        <v>162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163</v>
      </c>
      <c r="B22" s="36" t="s">
        <v>26</v>
      </c>
      <c r="C22" s="7">
        <v>5000</v>
      </c>
      <c r="D22" s="7">
        <v>2500</v>
      </c>
      <c r="E22" s="7">
        <f t="shared" si="5"/>
        <v>7500</v>
      </c>
      <c r="F22" s="7">
        <v>2663</v>
      </c>
      <c r="G22" s="7">
        <v>2663</v>
      </c>
      <c r="H22" s="7">
        <f t="shared" si="3"/>
        <v>4837</v>
      </c>
    </row>
    <row r="23" spans="1:8">
      <c r="A23" s="61" t="s">
        <v>27</v>
      </c>
      <c r="B23" s="62"/>
      <c r="C23" s="6">
        <f>SUM(C24:C32)</f>
        <v>475451.6</v>
      </c>
      <c r="D23" s="6">
        <f t="shared" ref="D23:G23" si="6">SUM(D24:D32)</f>
        <v>593010</v>
      </c>
      <c r="E23" s="6">
        <f t="shared" si="6"/>
        <v>1068461.6000000001</v>
      </c>
      <c r="F23" s="6">
        <f t="shared" si="6"/>
        <v>1002121.24</v>
      </c>
      <c r="G23" s="6">
        <f t="shared" si="6"/>
        <v>993442.77</v>
      </c>
      <c r="H23" s="6">
        <f t="shared" si="3"/>
        <v>66340.360000000102</v>
      </c>
    </row>
    <row r="24" spans="1:8">
      <c r="A24" s="35" t="s">
        <v>164</v>
      </c>
      <c r="B24" s="36" t="s">
        <v>28</v>
      </c>
      <c r="C24" s="7">
        <v>65394</v>
      </c>
      <c r="D24" s="7">
        <v>14910</v>
      </c>
      <c r="E24" s="7">
        <f t="shared" ref="E24:E32" si="7">C24+D24</f>
        <v>80304</v>
      </c>
      <c r="F24" s="7">
        <v>78100</v>
      </c>
      <c r="G24" s="7">
        <v>78100</v>
      </c>
      <c r="H24" s="7">
        <f t="shared" si="3"/>
        <v>2204</v>
      </c>
    </row>
    <row r="25" spans="1:8">
      <c r="A25" s="35" t="s">
        <v>165</v>
      </c>
      <c r="B25" s="36" t="s">
        <v>29</v>
      </c>
      <c r="C25" s="7">
        <v>1500</v>
      </c>
      <c r="D25" s="7">
        <v>0</v>
      </c>
      <c r="E25" s="7">
        <f t="shared" si="7"/>
        <v>1500</v>
      </c>
      <c r="F25" s="7">
        <v>1450</v>
      </c>
      <c r="G25" s="7">
        <v>1450</v>
      </c>
      <c r="H25" s="7">
        <f t="shared" si="3"/>
        <v>50</v>
      </c>
    </row>
    <row r="26" spans="1:8">
      <c r="A26" s="35" t="s">
        <v>166</v>
      </c>
      <c r="B26" s="36" t="s">
        <v>30</v>
      </c>
      <c r="C26" s="7"/>
      <c r="D26" s="7"/>
      <c r="E26" s="7">
        <f t="shared" si="7"/>
        <v>0</v>
      </c>
      <c r="F26" s="7"/>
      <c r="G26" s="7"/>
      <c r="H26" s="7">
        <f t="shared" si="3"/>
        <v>0</v>
      </c>
    </row>
    <row r="27" spans="1:8">
      <c r="A27" s="35" t="s">
        <v>167</v>
      </c>
      <c r="B27" s="36" t="s">
        <v>31</v>
      </c>
      <c r="C27" s="7">
        <v>16500</v>
      </c>
      <c r="D27" s="7">
        <v>1000</v>
      </c>
      <c r="E27" s="7">
        <f t="shared" si="7"/>
        <v>17500</v>
      </c>
      <c r="F27" s="7">
        <v>15617.2</v>
      </c>
      <c r="G27" s="7">
        <v>15617.2</v>
      </c>
      <c r="H27" s="7">
        <f t="shared" si="3"/>
        <v>1882.7999999999993</v>
      </c>
    </row>
    <row r="28" spans="1:8">
      <c r="A28" s="35" t="s">
        <v>168</v>
      </c>
      <c r="B28" s="36" t="s">
        <v>32</v>
      </c>
      <c r="C28" s="7">
        <v>65000</v>
      </c>
      <c r="D28" s="7">
        <v>22000</v>
      </c>
      <c r="E28" s="7">
        <f t="shared" si="7"/>
        <v>87000</v>
      </c>
      <c r="F28" s="7">
        <v>66899.41</v>
      </c>
      <c r="G28" s="7">
        <v>60853.91</v>
      </c>
      <c r="H28" s="7">
        <f t="shared" si="3"/>
        <v>20100.589999999997</v>
      </c>
    </row>
    <row r="29" spans="1:8">
      <c r="A29" s="35" t="s">
        <v>169</v>
      </c>
      <c r="B29" s="36" t="s">
        <v>33</v>
      </c>
      <c r="C29" s="7">
        <v>15000</v>
      </c>
      <c r="D29" s="7">
        <v>0</v>
      </c>
      <c r="E29" s="7">
        <f t="shared" si="7"/>
        <v>15000</v>
      </c>
      <c r="F29" s="7">
        <v>8503.25</v>
      </c>
      <c r="G29" s="7">
        <v>5870.28</v>
      </c>
      <c r="H29" s="7">
        <f t="shared" si="3"/>
        <v>6496.75</v>
      </c>
    </row>
    <row r="30" spans="1:8">
      <c r="A30" s="35" t="s">
        <v>170</v>
      </c>
      <c r="B30" s="36" t="s">
        <v>34</v>
      </c>
      <c r="C30" s="7">
        <v>10000</v>
      </c>
      <c r="D30" s="7">
        <v>0</v>
      </c>
      <c r="E30" s="7">
        <f t="shared" si="7"/>
        <v>10000</v>
      </c>
      <c r="F30" s="7">
        <v>5473.99</v>
      </c>
      <c r="G30" s="7">
        <v>5473.99</v>
      </c>
      <c r="H30" s="7">
        <f t="shared" si="3"/>
        <v>4526.01</v>
      </c>
    </row>
    <row r="31" spans="1:8">
      <c r="A31" s="35" t="s">
        <v>171</v>
      </c>
      <c r="B31" s="36" t="s">
        <v>35</v>
      </c>
      <c r="C31" s="7">
        <v>242057.60000000001</v>
      </c>
      <c r="D31" s="7">
        <v>525100</v>
      </c>
      <c r="E31" s="7">
        <f t="shared" si="7"/>
        <v>767157.6</v>
      </c>
      <c r="F31" s="7">
        <v>737524.39</v>
      </c>
      <c r="G31" s="7">
        <v>737524.39</v>
      </c>
      <c r="H31" s="7">
        <f t="shared" si="3"/>
        <v>29633.209999999963</v>
      </c>
    </row>
    <row r="32" spans="1:8">
      <c r="A32" s="35" t="s">
        <v>172</v>
      </c>
      <c r="B32" s="36" t="s">
        <v>36</v>
      </c>
      <c r="C32" s="7">
        <v>60000</v>
      </c>
      <c r="D32" s="7">
        <v>30000</v>
      </c>
      <c r="E32" s="7">
        <f t="shared" si="7"/>
        <v>90000</v>
      </c>
      <c r="F32" s="7">
        <v>88553</v>
      </c>
      <c r="G32" s="7">
        <v>88553</v>
      </c>
      <c r="H32" s="7">
        <f t="shared" si="3"/>
        <v>1447</v>
      </c>
    </row>
    <row r="33" spans="1:8">
      <c r="A33" s="61" t="s">
        <v>37</v>
      </c>
      <c r="B33" s="62"/>
      <c r="C33" s="6">
        <f>SUM(C34:C42)</f>
        <v>5000</v>
      </c>
      <c r="D33" s="6">
        <f t="shared" ref="D33:G33" si="8">SUM(D34:D42)</f>
        <v>0</v>
      </c>
      <c r="E33" s="6">
        <f t="shared" si="8"/>
        <v>5000</v>
      </c>
      <c r="F33" s="6">
        <f t="shared" si="8"/>
        <v>4906.3599999999997</v>
      </c>
      <c r="G33" s="6">
        <f t="shared" si="8"/>
        <v>4906.3599999999997</v>
      </c>
      <c r="H33" s="6">
        <f t="shared" si="3"/>
        <v>93.640000000000327</v>
      </c>
    </row>
    <row r="34" spans="1:8">
      <c r="A34" s="35" t="s">
        <v>173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174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175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176</v>
      </c>
      <c r="B37" s="36" t="s">
        <v>41</v>
      </c>
      <c r="C37" s="7">
        <v>5000</v>
      </c>
      <c r="D37" s="7">
        <v>0</v>
      </c>
      <c r="E37" s="7">
        <f t="shared" si="9"/>
        <v>5000</v>
      </c>
      <c r="F37" s="7">
        <v>4906.3599999999997</v>
      </c>
      <c r="G37" s="7">
        <v>4906.3599999999997</v>
      </c>
      <c r="H37" s="7">
        <f t="shared" si="3"/>
        <v>93.640000000000327</v>
      </c>
    </row>
    <row r="38" spans="1:8">
      <c r="A38" s="35" t="s">
        <v>177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178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179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49500</v>
      </c>
      <c r="D43" s="6">
        <f t="shared" ref="D43:G43" si="10">SUM(D44:D52)</f>
        <v>110000</v>
      </c>
      <c r="E43" s="6">
        <f t="shared" si="10"/>
        <v>159500</v>
      </c>
      <c r="F43" s="6">
        <f t="shared" si="10"/>
        <v>152949.65</v>
      </c>
      <c r="G43" s="6">
        <f t="shared" si="10"/>
        <v>152949.65</v>
      </c>
      <c r="H43" s="6">
        <f t="shared" si="3"/>
        <v>6550.3500000000058</v>
      </c>
    </row>
    <row r="44" spans="1:8">
      <c r="A44" s="35" t="s">
        <v>180</v>
      </c>
      <c r="B44" s="36" t="s">
        <v>48</v>
      </c>
      <c r="C44" s="7">
        <v>37500</v>
      </c>
      <c r="D44" s="7">
        <v>2000</v>
      </c>
      <c r="E44" s="7">
        <f t="shared" ref="E44:E52" si="11">C44+D44</f>
        <v>39500</v>
      </c>
      <c r="F44" s="7">
        <v>37934.629999999997</v>
      </c>
      <c r="G44" s="7">
        <v>37934.629999999997</v>
      </c>
      <c r="H44" s="7">
        <f t="shared" si="3"/>
        <v>1565.3700000000026</v>
      </c>
    </row>
    <row r="45" spans="1:8">
      <c r="A45" s="35" t="s">
        <v>181</v>
      </c>
      <c r="B45" s="36" t="s">
        <v>49</v>
      </c>
      <c r="C45" s="7">
        <v>12000</v>
      </c>
      <c r="D45" s="7">
        <v>71000</v>
      </c>
      <c r="E45" s="7">
        <f t="shared" si="11"/>
        <v>83000</v>
      </c>
      <c r="F45" s="7">
        <v>80416.59</v>
      </c>
      <c r="G45" s="7">
        <v>80416.59</v>
      </c>
      <c r="H45" s="7">
        <f t="shared" si="3"/>
        <v>2583.4100000000035</v>
      </c>
    </row>
    <row r="46" spans="1:8">
      <c r="A46" s="35" t="s">
        <v>182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183</v>
      </c>
      <c r="B47" s="36" t="s">
        <v>51</v>
      </c>
      <c r="C47" s="7">
        <v>0</v>
      </c>
      <c r="D47" s="7">
        <v>37000</v>
      </c>
      <c r="E47" s="7">
        <f t="shared" si="11"/>
        <v>37000</v>
      </c>
      <c r="F47" s="7">
        <v>34598.43</v>
      </c>
      <c r="G47" s="7">
        <v>34598.43</v>
      </c>
      <c r="H47" s="7">
        <f t="shared" si="3"/>
        <v>2401.5699999999997</v>
      </c>
    </row>
    <row r="48" spans="1:8">
      <c r="A48" s="35" t="s">
        <v>184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185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186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187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188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189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190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191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192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193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194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195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196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197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198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199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200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324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201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202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203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204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205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206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207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65" t="s">
        <v>9</v>
      </c>
      <c r="B80" s="66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208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209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210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211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212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213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214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215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216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217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218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219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220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221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222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223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65" t="s">
        <v>27</v>
      </c>
      <c r="B98" s="66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224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225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226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227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228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229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230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231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232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233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234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235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236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237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238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239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240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241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242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243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244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245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246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247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248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249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250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251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252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253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254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255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256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257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258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259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260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325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261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262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263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264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265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266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267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2548578</v>
      </c>
      <c r="D154" s="8">
        <f t="shared" ref="D154:H154" si="42">D4+D79</f>
        <v>651010</v>
      </c>
      <c r="E154" s="8">
        <f t="shared" si="42"/>
        <v>3199588</v>
      </c>
      <c r="F154" s="8">
        <f t="shared" si="42"/>
        <v>3051357.8899999997</v>
      </c>
      <c r="G154" s="8">
        <f t="shared" si="42"/>
        <v>3034326.42</v>
      </c>
      <c r="H154" s="8">
        <f t="shared" si="42"/>
        <v>148230.11000000016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2548578</v>
      </c>
      <c r="C5" s="8">
        <f t="shared" ref="C5:G5" si="0">SUM(C6:C13)</f>
        <v>651010</v>
      </c>
      <c r="D5" s="8">
        <f t="shared" si="0"/>
        <v>3199588</v>
      </c>
      <c r="E5" s="8">
        <f t="shared" si="0"/>
        <v>3051357.89</v>
      </c>
      <c r="F5" s="8">
        <f t="shared" si="0"/>
        <v>3034326.42</v>
      </c>
      <c r="G5" s="8">
        <f t="shared" si="0"/>
        <v>148230.10999999987</v>
      </c>
    </row>
    <row r="6" spans="1:7">
      <c r="A6" s="18">
        <v>3112</v>
      </c>
      <c r="B6" s="9">
        <v>2548578</v>
      </c>
      <c r="C6" s="9">
        <v>0</v>
      </c>
      <c r="D6" s="9">
        <f>B6+C6</f>
        <v>2548578</v>
      </c>
      <c r="E6" s="9">
        <v>3051357.89</v>
      </c>
      <c r="F6" s="9">
        <v>3034326.42</v>
      </c>
      <c r="G6" s="9">
        <f>D6-E6</f>
        <v>-502779.89000000013</v>
      </c>
    </row>
    <row r="7" spans="1:7">
      <c r="A7" s="18">
        <v>3112</v>
      </c>
      <c r="B7" s="9">
        <v>0</v>
      </c>
      <c r="C7" s="9">
        <v>651010</v>
      </c>
      <c r="D7" s="9">
        <f t="shared" ref="D7:D13" si="1">B7+C7</f>
        <v>651010</v>
      </c>
      <c r="E7" s="9">
        <v>0</v>
      </c>
      <c r="F7" s="9">
        <v>0</v>
      </c>
      <c r="G7" s="9">
        <f t="shared" ref="G7:G13" si="2">D7-E7</f>
        <v>651010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2548578</v>
      </c>
      <c r="C26" s="8">
        <f t="shared" ref="C26:G26" si="6">C5+C16</f>
        <v>651010</v>
      </c>
      <c r="D26" s="8">
        <f t="shared" si="6"/>
        <v>3199588</v>
      </c>
      <c r="E26" s="8">
        <f t="shared" si="6"/>
        <v>3051357.89</v>
      </c>
      <c r="F26" s="8">
        <f t="shared" si="6"/>
        <v>3034326.42</v>
      </c>
      <c r="G26" s="8">
        <f t="shared" si="6"/>
        <v>148230.10999999987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99</v>
      </c>
      <c r="B5" s="79"/>
      <c r="C5" s="8">
        <f>C6+C16+C25+C36</f>
        <v>2548578</v>
      </c>
      <c r="D5" s="8">
        <f t="shared" ref="D5:H5" si="0">D6+D16+D25+D36</f>
        <v>651010</v>
      </c>
      <c r="E5" s="8">
        <f t="shared" si="0"/>
        <v>3199588</v>
      </c>
      <c r="F5" s="8">
        <f t="shared" si="0"/>
        <v>3051357.89</v>
      </c>
      <c r="G5" s="8">
        <f t="shared" si="0"/>
        <v>3034326.42</v>
      </c>
      <c r="H5" s="8">
        <f t="shared" si="0"/>
        <v>148230.10999999987</v>
      </c>
    </row>
    <row r="6" spans="1:8" ht="12.75" customHeight="1">
      <c r="A6" s="63" t="s">
        <v>100</v>
      </c>
      <c r="B6" s="64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268</v>
      </c>
      <c r="B7" s="40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269</v>
      </c>
      <c r="B8" s="40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270</v>
      </c>
      <c r="B9" s="40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271</v>
      </c>
      <c r="B10" s="40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272</v>
      </c>
      <c r="B11" s="40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273</v>
      </c>
      <c r="B12" s="40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274</v>
      </c>
      <c r="B13" s="40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275</v>
      </c>
      <c r="B14" s="40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109</v>
      </c>
      <c r="B16" s="80"/>
      <c r="C16" s="8">
        <f>SUM(C17:C23)</f>
        <v>2548578</v>
      </c>
      <c r="D16" s="8">
        <f t="shared" ref="D16:G16" si="4">SUM(D17:D23)</f>
        <v>651010</v>
      </c>
      <c r="E16" s="8">
        <f t="shared" si="4"/>
        <v>3199588</v>
      </c>
      <c r="F16" s="8">
        <f t="shared" si="4"/>
        <v>3051357.89</v>
      </c>
      <c r="G16" s="8">
        <f t="shared" si="4"/>
        <v>3034326.42</v>
      </c>
      <c r="H16" s="8">
        <f t="shared" si="3"/>
        <v>148230.10999999987</v>
      </c>
    </row>
    <row r="17" spans="1:8">
      <c r="A17" s="46" t="s">
        <v>276</v>
      </c>
      <c r="B17" s="40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277</v>
      </c>
      <c r="B18" s="40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278</v>
      </c>
      <c r="B19" s="40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279</v>
      </c>
      <c r="B20" s="40" t="s">
        <v>113</v>
      </c>
      <c r="C20" s="9">
        <v>2548578</v>
      </c>
      <c r="D20" s="9">
        <v>651010</v>
      </c>
      <c r="E20" s="9">
        <f t="shared" si="5"/>
        <v>3199588</v>
      </c>
      <c r="F20" s="9">
        <v>3051357.89</v>
      </c>
      <c r="G20" s="9">
        <v>3034326.42</v>
      </c>
      <c r="H20" s="9">
        <f t="shared" si="3"/>
        <v>148230.10999999987</v>
      </c>
    </row>
    <row r="21" spans="1:8">
      <c r="A21" s="46" t="s">
        <v>280</v>
      </c>
      <c r="B21" s="40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281</v>
      </c>
      <c r="B22" s="40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282</v>
      </c>
      <c r="B23" s="40" t="s">
        <v>116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117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283</v>
      </c>
      <c r="B26" s="40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284</v>
      </c>
      <c r="B27" s="40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285</v>
      </c>
      <c r="B28" s="40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286</v>
      </c>
      <c r="B29" s="40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287</v>
      </c>
      <c r="B30" s="40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288</v>
      </c>
      <c r="B31" s="40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289</v>
      </c>
      <c r="B32" s="40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290</v>
      </c>
      <c r="B33" s="40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291</v>
      </c>
      <c r="B34" s="40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127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292</v>
      </c>
      <c r="B37" s="40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293</v>
      </c>
      <c r="B38" s="48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294</v>
      </c>
      <c r="B39" s="40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295</v>
      </c>
      <c r="B40" s="40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132</v>
      </c>
      <c r="B42" s="80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63" t="s">
        <v>100</v>
      </c>
      <c r="B43" s="80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296</v>
      </c>
      <c r="B44" s="40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297</v>
      </c>
      <c r="B45" s="40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298</v>
      </c>
      <c r="B46" s="40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299</v>
      </c>
      <c r="B47" s="40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300</v>
      </c>
      <c r="B48" s="40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301</v>
      </c>
      <c r="B49" s="40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302</v>
      </c>
      <c r="B50" s="40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303</v>
      </c>
      <c r="B51" s="40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109</v>
      </c>
      <c r="B53" s="80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304</v>
      </c>
      <c r="B54" s="40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305</v>
      </c>
      <c r="B55" s="40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306</v>
      </c>
      <c r="B56" s="40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307</v>
      </c>
      <c r="B57" s="40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308</v>
      </c>
      <c r="B58" s="40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309</v>
      </c>
      <c r="B59" s="40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310</v>
      </c>
      <c r="B60" s="40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117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311</v>
      </c>
      <c r="B63" s="40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312</v>
      </c>
      <c r="B64" s="40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313</v>
      </c>
      <c r="B65" s="40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314</v>
      </c>
      <c r="B66" s="40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315</v>
      </c>
      <c r="B67" s="40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316</v>
      </c>
      <c r="B68" s="40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317</v>
      </c>
      <c r="B69" s="40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318</v>
      </c>
      <c r="B70" s="40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319</v>
      </c>
      <c r="B71" s="40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127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320</v>
      </c>
      <c r="B74" s="40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321</v>
      </c>
      <c r="B75" s="48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322</v>
      </c>
      <c r="B76" s="40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323</v>
      </c>
      <c r="B77" s="40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2548578</v>
      </c>
      <c r="D79" s="8">
        <f t="shared" ref="D79:H79" si="20">D5+D42</f>
        <v>651010</v>
      </c>
      <c r="E79" s="8">
        <f t="shared" si="20"/>
        <v>3199588</v>
      </c>
      <c r="F79" s="8">
        <f t="shared" si="20"/>
        <v>3051357.89</v>
      </c>
      <c r="G79" s="8">
        <f t="shared" si="20"/>
        <v>3034326.42</v>
      </c>
      <c r="H79" s="8">
        <f t="shared" si="20"/>
        <v>148230.10999999987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6" t="s">
        <v>7</v>
      </c>
    </row>
    <row r="4" spans="1:7">
      <c r="A4" s="27" t="s">
        <v>134</v>
      </c>
      <c r="B4" s="28">
        <f>B5+B6+B7+B10+B11+B14</f>
        <v>1810286.4</v>
      </c>
      <c r="C4" s="28">
        <f t="shared" ref="C4:G4" si="0">C5+C6+C7+C10+C11+C14</f>
        <v>-46700</v>
      </c>
      <c r="D4" s="28">
        <f t="shared" si="0"/>
        <v>1763586.4</v>
      </c>
      <c r="E4" s="28">
        <f t="shared" si="0"/>
        <v>1703429.4</v>
      </c>
      <c r="F4" s="28">
        <f t="shared" si="0"/>
        <v>1703429.4</v>
      </c>
      <c r="G4" s="28">
        <f t="shared" si="0"/>
        <v>60157</v>
      </c>
    </row>
    <row r="5" spans="1:7">
      <c r="A5" s="29" t="s">
        <v>135</v>
      </c>
      <c r="B5" s="9">
        <v>1810286.4</v>
      </c>
      <c r="C5" s="9">
        <v>-46700</v>
      </c>
      <c r="D5" s="8">
        <f>B5+C5</f>
        <v>1763586.4</v>
      </c>
      <c r="E5" s="9">
        <v>1703429.4</v>
      </c>
      <c r="F5" s="9">
        <v>1703429.4</v>
      </c>
      <c r="G5" s="8">
        <f>D5-E5</f>
        <v>60157</v>
      </c>
    </row>
    <row r="6" spans="1:7">
      <c r="A6" s="29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144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146</v>
      </c>
      <c r="B27" s="8">
        <f>B4+B16</f>
        <v>1810286.4</v>
      </c>
      <c r="C27" s="8">
        <f t="shared" ref="C27:G27" si="13">C4+C16</f>
        <v>-46700</v>
      </c>
      <c r="D27" s="8">
        <f t="shared" si="13"/>
        <v>1763586.4</v>
      </c>
      <c r="E27" s="8">
        <f t="shared" si="13"/>
        <v>1703429.4</v>
      </c>
      <c r="F27" s="8">
        <f t="shared" si="13"/>
        <v>1703429.4</v>
      </c>
      <c r="G27" s="8">
        <f t="shared" si="13"/>
        <v>60157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6" spans="1:7">
      <c r="A36" s="83" t="s">
        <v>330</v>
      </c>
      <c r="E36" s="85" t="s">
        <v>332</v>
      </c>
      <c r="F36" s="85"/>
      <c r="G36" s="85"/>
    </row>
    <row r="37" spans="1:7" ht="22.5">
      <c r="A37" s="84" t="s">
        <v>331</v>
      </c>
      <c r="E37" s="86" t="s">
        <v>333</v>
      </c>
      <c r="F37" s="86"/>
      <c r="G37" s="86"/>
    </row>
  </sheetData>
  <mergeCells count="4">
    <mergeCell ref="A1:G1"/>
    <mergeCell ref="B2:F2"/>
    <mergeCell ref="E36:G36"/>
    <mergeCell ref="E37:G37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2018-01-18T15:51:34Z</cp:lastPrinted>
  <dcterms:created xsi:type="dcterms:W3CDTF">2017-01-11T17:22:36Z</dcterms:created>
  <dcterms:modified xsi:type="dcterms:W3CDTF">2018-01-18T15:56:41Z</dcterms:modified>
</cp:coreProperties>
</file>