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E16" i="8"/>
  <c r="H6" i="8"/>
  <c r="E43" i="6"/>
  <c r="H43" i="6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<sst xmlns="http://schemas.openxmlformats.org/spreadsheetml/2006/main" count="206" uniqueCount="148">
  <si>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</si>
  <si>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</si>
  <si>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</si>
  <si>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</si>
  <si>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</si>
  <si>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</si>
  <si>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</si>
  <si>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</si>
  <si>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</si>
  <si>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</si>
  <si>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</si>
  <si>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</si>
  <si>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</si>
  <si>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</si>
  <si>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</si>
  <si>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</si>
  <si>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</si>
  <si>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</si>
  <si>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</si>
  <si>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</si>
  <si>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</si>
  <si>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</si>
  <si>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</si>
  <si>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</si>
  <si>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</si>
  <si>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</si>
  <si>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</si>
  <si>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</si>
  <si>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</si>
  <si>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</si>
  <si>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</si>
  <si>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</si>
  <si>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</si>
  <si>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</si>
  <si>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</si>
  <si>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</si>
  <si>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</si>
  <si>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</si>
  <si>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</si>
  <si>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</si>
  <si>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</si>
  <si>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</si>
  <si>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</si>
  <si>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</si>
  <si>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</si>
  <si>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</si>
  <si>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</si>
  <si>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</si>
  <si>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</si>
  <si>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</si>
  <si>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</si>
  <si>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</si>
  <si>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</si>
  <si>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</si>
  <si>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</si>
  <si>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</si>
  <si>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</si>
  <si>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</si>
  <si>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</si>
  <si>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</si>
  <si>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</si>
  <si>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</si>
  <si>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</si>
  <si>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</si>
  <si>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</si>
  <si>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</si>
  <si>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</si>
  <si>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</si>
  <si>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</si>
  <si>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</si>
  <si>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</si>
  <si>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</si>
  <si>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</si>
  <si>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</si>
  <si>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</si>
  <si>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</si>
  <si>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</si>
  <si>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</si>
  <si>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</si>
  <si>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</si>
  <si>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</si>
  <si>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</si>
  <si>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</si>
  <si>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</si>
  <si>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</si>
  <si>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</si>
  <si>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</si>
  <si>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</si>
  <si>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</si>
  <si>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</si>
  <si>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</si>
  <si>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</si>
  <si>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</si>
  <si>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</si>
  <si>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</si>
  <si>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</si>
  <si>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</si>
  <si>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</si>
  <si>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</si>
  <si>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</si>
  <si>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</si>
  <si>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</si>
  <si>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</si>
  <si>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</si>
  <si>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</si>
  <si>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</si>
  <si>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</si>
  <si>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</si>
  <si>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</si>
  <si>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</si>
  <si>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</si>
  <si>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</si>
  <si>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</si>
  <si>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</si>
  <si>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</si>
  <si>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</si>
  <si>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</si>
  <si>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</si>
  <si>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</si>
  <si>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</si>
  <si>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</si>
  <si>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</si>
  <si>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</si>
  <si>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</si>
  <si>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</si>
  <si>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</si>
  <si>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</si>
  <si>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</si>
  <si>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</si>
  <si>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</si>
  <si>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</si>
  <si>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</si>
  <si>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 (Capítulo y Concepto)
Del 1 de Enero al AL 30 DE SEPTIEMBRE DEL 2019</t>
  </si>
  <si>
    <t>CASA DE LA CULTURA DEL MUNICIPIO DE VALLE DE SANTIAGO, GTO.
ESTADO ANALÍTICO DEL EJERCICIO DEL PRESUPUESTO DE EGRESOS
Clasificación Económica (por Tipo de Gasto)
Del 1 de Enero al AL 30 DE SEPTIEMBRE DEL 2019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</si>
  <si>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</si>
  <si>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</si>
  <si>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</si>
  <si>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de Enero al AL 30 DE SEPTIEMBRE DEL 2019</t>
  </si>
  <si>
    <t>Gobierno (Federal/Estatal/Municipal) de CASA DE LA CULTURA DEL MUNICIPIO DE VALLE DE SANTIAGO, GTO.
Estado Analítico del Ejercicio del Presupuesto de Egresos
Clasificación Administrativa
Del 1 de Enero al AL 30 DE SEPTIEMBRE DEL 2019</t>
  </si>
  <si>
    <t>Sector Paraestatal del Gobierno (Federal/Estatal/Municipal) de CASA DE LA CULTURA DEL MUNICIPIO DE VALLE DE SANTIAGO, GTO.
Estado Analítico del Ejercicio del Presupuesto de Egresos
Clasificación Administrativa
Del 1 de Enero al AL 30 DE SEPTIEMBRE DEL 2019</t>
  </si>
  <si>
    <t>CASA DE LA CULTURA DEL MUNICIPIO DE VALLE DE SANTIAGO, GTO.
ESTADO ANALÍTICO DEL EJERCICIO DEL PRESUPUESTO DE EGRESOS
Clasificación Funcional (Finalidad y Función)
Del 1 de Enero al AL 30 DE SEPTIEMBRE DEL 2019</t>
  </si>
  <si>
    <t>_____________________________________________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</si>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</sst>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/>
    <xf numFmtId="0" fontId="3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132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58</v>
      </c>
      <c r="B2" s="62"/>
      <c r="C2" s="56" t="s">
        <v>64</v>
      </c>
      <c r="D2" s="57"/>
      <c r="E2" s="57"/>
      <c r="F2" s="57"/>
      <c r="G2" s="58"/>
      <c r="H2" s="59" t="s">
        <v>63</v>
      </c>
    </row>
    <row r="3" spans="1:8" ht="24.95" customHeight="1" x14ac:dyDescent="0.2">
      <c r="A3" s="63"/>
      <c r="B3" s="64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1961586.4</v>
      </c>
      <c r="D5" s="14">
        <f>SUM(D6:D12)</f>
        <v>0</v>
      </c>
      <c r="E5" s="14">
        <f>C5+D5</f>
        <v>1961586.4</v>
      </c>
      <c r="F5" s="14">
        <f>SUM(F6:F12)</f>
        <v>1240315.93</v>
      </c>
      <c r="G5" s="14">
        <f>SUM(G6:G12)</f>
        <v>1240315.93</v>
      </c>
      <c r="H5" s="14">
        <f>E5-F5</f>
        <v>721270.47</v>
      </c>
    </row>
    <row r="6" spans="1:8" x14ac:dyDescent="0.2">
      <c r="A6" s="49">
        <v>1100</v>
      </c>
      <c r="B6" s="11" t="s">
        <v>74</v>
      </c>
      <c r="C6" s="15">
        <v>1125384</v>
      </c>
      <c r="D6" s="15">
        <v>0</v>
      </c>
      <c r="E6" s="15">
        <f t="shared" ref="E6:E69" si="0">C6+D6</f>
        <v>1125384</v>
      </c>
      <c r="F6" s="15">
        <v>824485.99</v>
      </c>
      <c r="G6" s="15">
        <v>824485.99</v>
      </c>
      <c r="H6" s="15">
        <f t="shared" ref="H6:H69" si="1">E6-F6</f>
        <v>300898.01</v>
      </c>
    </row>
    <row r="7" spans="1:8" x14ac:dyDescent="0.2">
      <c r="A7" s="49">
        <v>1200</v>
      </c>
      <c r="B7" s="11" t="s">
        <v>75</v>
      </c>
      <c r="C7" s="15">
        <v>302386.40000000002</v>
      </c>
      <c r="D7" s="15">
        <v>0</v>
      </c>
      <c r="E7" s="15">
        <f t="shared" si="0"/>
        <v>302386.40000000002</v>
      </c>
      <c r="F7" s="15">
        <v>204547.77</v>
      </c>
      <c r="G7" s="15">
        <v>204547.77</v>
      </c>
      <c r="H7" s="15">
        <f t="shared" si="1"/>
        <v>97838.630000000034</v>
      </c>
    </row>
    <row r="8" spans="1:8" x14ac:dyDescent="0.2">
      <c r="A8" s="49">
        <v>1300</v>
      </c>
      <c r="B8" s="11" t="s">
        <v>76</v>
      </c>
      <c r="C8" s="15">
        <v>234200</v>
      </c>
      <c r="D8" s="15">
        <v>0</v>
      </c>
      <c r="E8" s="15">
        <f t="shared" si="0"/>
        <v>234200</v>
      </c>
      <c r="F8" s="15">
        <v>28688.01</v>
      </c>
      <c r="G8" s="15">
        <v>28688.01</v>
      </c>
      <c r="H8" s="15">
        <f t="shared" si="1"/>
        <v>205511.99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203520</v>
      </c>
      <c r="D10" s="15">
        <v>0</v>
      </c>
      <c r="E10" s="15">
        <f t="shared" si="0"/>
        <v>203520</v>
      </c>
      <c r="F10" s="15">
        <v>114259.24</v>
      </c>
      <c r="G10" s="15">
        <v>114259.24</v>
      </c>
      <c r="H10" s="15">
        <f t="shared" si="1"/>
        <v>89260.76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96096</v>
      </c>
      <c r="D12" s="15">
        <v>0</v>
      </c>
      <c r="E12" s="15">
        <f t="shared" si="0"/>
        <v>96096</v>
      </c>
      <c r="F12" s="15">
        <v>68334.92</v>
      </c>
      <c r="G12" s="15">
        <v>68334.92</v>
      </c>
      <c r="H12" s="15">
        <f t="shared" si="1"/>
        <v>27761.08</v>
      </c>
    </row>
    <row r="13" spans="1:8" x14ac:dyDescent="0.2">
      <c r="A13" s="48" t="s">
        <v>66</v>
      </c>
      <c r="B13" s="7"/>
      <c r="C13" s="15">
        <f>SUM(C14:C22)</f>
        <v>245000</v>
      </c>
      <c r="D13" s="15">
        <f>SUM(D14:D22)</f>
        <v>0</v>
      </c>
      <c r="E13" s="15">
        <f t="shared" si="0"/>
        <v>245000</v>
      </c>
      <c r="F13" s="15">
        <f>SUM(F14:F22)</f>
        <v>139452.16999999998</v>
      </c>
      <c r="G13" s="15">
        <f>SUM(G14:G22)</f>
        <v>111920.83999999998</v>
      </c>
      <c r="H13" s="15">
        <f t="shared" si="1"/>
        <v>105547.83000000002</v>
      </c>
    </row>
    <row r="14" spans="1:8" x14ac:dyDescent="0.2">
      <c r="A14" s="49">
        <v>2100</v>
      </c>
      <c r="B14" s="11" t="s">
        <v>79</v>
      </c>
      <c r="C14" s="15">
        <v>65000</v>
      </c>
      <c r="D14" s="15">
        <v>0</v>
      </c>
      <c r="E14" s="15">
        <f t="shared" si="0"/>
        <v>65000</v>
      </c>
      <c r="F14" s="15">
        <v>25312.49</v>
      </c>
      <c r="G14" s="15">
        <v>25086.09</v>
      </c>
      <c r="H14" s="15">
        <f t="shared" si="1"/>
        <v>39687.509999999995</v>
      </c>
    </row>
    <row r="15" spans="1:8" x14ac:dyDescent="0.2">
      <c r="A15" s="49">
        <v>2200</v>
      </c>
      <c r="B15" s="11" t="s">
        <v>80</v>
      </c>
      <c r="C15" s="15">
        <v>50000</v>
      </c>
      <c r="D15" s="15">
        <v>0</v>
      </c>
      <c r="E15" s="15">
        <f t="shared" si="0"/>
        <v>50000</v>
      </c>
      <c r="F15" s="15">
        <v>19556.02</v>
      </c>
      <c r="G15" s="15">
        <v>13055.44</v>
      </c>
      <c r="H15" s="15">
        <f t="shared" si="1"/>
        <v>30443.98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15000</v>
      </c>
      <c r="D18" s="15">
        <v>0</v>
      </c>
      <c r="E18" s="15">
        <f t="shared" si="0"/>
        <v>15000</v>
      </c>
      <c r="F18" s="15">
        <v>10732.7</v>
      </c>
      <c r="G18" s="15">
        <v>10732.7</v>
      </c>
      <c r="H18" s="15">
        <f t="shared" si="1"/>
        <v>4267.2999999999993</v>
      </c>
    </row>
    <row r="19" spans="1:8" x14ac:dyDescent="0.2">
      <c r="A19" s="49">
        <v>2600</v>
      </c>
      <c r="B19" s="11" t="s">
        <v>84</v>
      </c>
      <c r="C19" s="15">
        <v>70000</v>
      </c>
      <c r="D19" s="15">
        <v>0</v>
      </c>
      <c r="E19" s="15">
        <f t="shared" si="0"/>
        <v>70000</v>
      </c>
      <c r="F19" s="15">
        <v>45599.81</v>
      </c>
      <c r="G19" s="15">
        <v>25435.47</v>
      </c>
      <c r="H19" s="15">
        <f t="shared" si="1"/>
        <v>24400.190000000002</v>
      </c>
    </row>
    <row r="20" spans="1:8" x14ac:dyDescent="0.2">
      <c r="A20" s="49">
        <v>2700</v>
      </c>
      <c r="B20" s="11" t="s">
        <v>85</v>
      </c>
      <c r="C20" s="15">
        <v>35000</v>
      </c>
      <c r="D20" s="15">
        <v>0</v>
      </c>
      <c r="E20" s="15">
        <f t="shared" si="0"/>
        <v>35000</v>
      </c>
      <c r="F20" s="15">
        <v>34594.129999999997</v>
      </c>
      <c r="G20" s="15">
        <v>34594.129999999997</v>
      </c>
      <c r="H20" s="15">
        <f t="shared" si="1"/>
        <v>405.87000000000262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10000</v>
      </c>
      <c r="D22" s="15">
        <v>0</v>
      </c>
      <c r="E22" s="15">
        <f t="shared" si="0"/>
        <v>10000</v>
      </c>
      <c r="F22" s="15">
        <v>3657.02</v>
      </c>
      <c r="G22" s="15">
        <v>3017.01</v>
      </c>
      <c r="H22" s="15">
        <f t="shared" si="1"/>
        <v>6342.98</v>
      </c>
    </row>
    <row r="23" spans="1:8" x14ac:dyDescent="0.2">
      <c r="A23" s="48" t="s">
        <v>67</v>
      </c>
      <c r="B23" s="7"/>
      <c r="C23" s="15">
        <f>SUM(C24:C32)</f>
        <v>539161.76</v>
      </c>
      <c r="D23" s="15">
        <f>SUM(D24:D32)</f>
        <v>0</v>
      </c>
      <c r="E23" s="15">
        <f t="shared" si="0"/>
        <v>539161.76</v>
      </c>
      <c r="F23" s="15">
        <f>SUM(F24:F32)</f>
        <v>354199</v>
      </c>
      <c r="G23" s="15">
        <f>SUM(G24:G32)</f>
        <v>239832.85000000003</v>
      </c>
      <c r="H23" s="15">
        <f t="shared" si="1"/>
        <v>184962.76</v>
      </c>
    </row>
    <row r="24" spans="1:8" x14ac:dyDescent="0.2">
      <c r="A24" s="49">
        <v>3100</v>
      </c>
      <c r="B24" s="11" t="s">
        <v>88</v>
      </c>
      <c r="C24" s="15">
        <v>50000</v>
      </c>
      <c r="D24" s="15">
        <v>0</v>
      </c>
      <c r="E24" s="15">
        <f t="shared" si="0"/>
        <v>50000</v>
      </c>
      <c r="F24" s="15">
        <v>26223</v>
      </c>
      <c r="G24" s="15">
        <v>16958</v>
      </c>
      <c r="H24" s="15">
        <f t="shared" si="1"/>
        <v>23777</v>
      </c>
    </row>
    <row r="25" spans="1:8" x14ac:dyDescent="0.2">
      <c r="A25" s="49">
        <v>3200</v>
      </c>
      <c r="B25" s="11" t="s">
        <v>89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90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91</v>
      </c>
      <c r="C27" s="15">
        <v>23000</v>
      </c>
      <c r="D27" s="15">
        <v>0</v>
      </c>
      <c r="E27" s="15">
        <f t="shared" si="0"/>
        <v>23000</v>
      </c>
      <c r="F27" s="15">
        <v>15226.46</v>
      </c>
      <c r="G27" s="15">
        <v>15226.46</v>
      </c>
      <c r="H27" s="15">
        <f t="shared" si="1"/>
        <v>7773.5400000000009</v>
      </c>
    </row>
    <row r="28" spans="1:8" x14ac:dyDescent="0.2">
      <c r="A28" s="49">
        <v>3500</v>
      </c>
      <c r="B28" s="11" t="s">
        <v>92</v>
      </c>
      <c r="C28" s="15">
        <v>55000</v>
      </c>
      <c r="D28" s="15">
        <v>0</v>
      </c>
      <c r="E28" s="15">
        <f t="shared" si="0"/>
        <v>55000</v>
      </c>
      <c r="F28" s="15">
        <v>44862.32</v>
      </c>
      <c r="G28" s="15">
        <v>40810.769999999997</v>
      </c>
      <c r="H28" s="15">
        <f t="shared" si="1"/>
        <v>10137.68</v>
      </c>
    </row>
    <row r="29" spans="1:8" x14ac:dyDescent="0.2">
      <c r="A29" s="49">
        <v>3600</v>
      </c>
      <c r="B29" s="11" t="s">
        <v>93</v>
      </c>
      <c r="C29" s="15">
        <v>15000</v>
      </c>
      <c r="D29" s="15">
        <v>0</v>
      </c>
      <c r="E29" s="15">
        <f t="shared" si="0"/>
        <v>15000</v>
      </c>
      <c r="F29" s="15">
        <v>7911.2</v>
      </c>
      <c r="G29" s="15">
        <v>6159.6</v>
      </c>
      <c r="H29" s="15">
        <f t="shared" si="1"/>
        <v>7088.8</v>
      </c>
    </row>
    <row r="30" spans="1:8" x14ac:dyDescent="0.2">
      <c r="A30" s="49">
        <v>3700</v>
      </c>
      <c r="B30" s="11" t="s">
        <v>94</v>
      </c>
      <c r="C30" s="15">
        <v>10000</v>
      </c>
      <c r="D30" s="15">
        <v>0</v>
      </c>
      <c r="E30" s="15">
        <f t="shared" si="0"/>
        <v>10000</v>
      </c>
      <c r="F30" s="15">
        <v>3500.07</v>
      </c>
      <c r="G30" s="15">
        <v>3500.07</v>
      </c>
      <c r="H30" s="15">
        <f t="shared" si="1"/>
        <v>6499.93</v>
      </c>
    </row>
    <row r="31" spans="1:8" x14ac:dyDescent="0.2">
      <c r="A31" s="49">
        <v>3800</v>
      </c>
      <c r="B31" s="11" t="s">
        <v>95</v>
      </c>
      <c r="C31" s="15">
        <v>354161.76</v>
      </c>
      <c r="D31" s="15">
        <v>0</v>
      </c>
      <c r="E31" s="15">
        <f t="shared" si="0"/>
        <v>354161.76</v>
      </c>
      <c r="F31" s="15">
        <v>234069.95</v>
      </c>
      <c r="G31" s="15">
        <v>142557.95000000001</v>
      </c>
      <c r="H31" s="15">
        <f t="shared" si="1"/>
        <v>120091.81</v>
      </c>
    </row>
    <row r="32" spans="1:8" x14ac:dyDescent="0.2">
      <c r="A32" s="49">
        <v>3900</v>
      </c>
      <c r="B32" s="11" t="s">
        <v>19</v>
      </c>
      <c r="C32" s="15">
        <v>32000</v>
      </c>
      <c r="D32" s="15">
        <v>0</v>
      </c>
      <c r="E32" s="15">
        <f t="shared" si="0"/>
        <v>32000</v>
      </c>
      <c r="F32" s="15">
        <v>22406</v>
      </c>
      <c r="G32" s="15">
        <v>14620</v>
      </c>
      <c r="H32" s="15">
        <f t="shared" si="1"/>
        <v>9594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127664.2</v>
      </c>
      <c r="D43" s="15">
        <f>SUM(D44:D52)</f>
        <v>0</v>
      </c>
      <c r="E43" s="15">
        <f t="shared" si="0"/>
        <v>127664.2</v>
      </c>
      <c r="F43" s="15">
        <f>SUM(F44:F52)</f>
        <v>95712.01</v>
      </c>
      <c r="G43" s="15">
        <f>SUM(G44:G52)</f>
        <v>93132.01</v>
      </c>
      <c r="H43" s="15">
        <f t="shared" si="1"/>
        <v>31952.190000000002</v>
      </c>
    </row>
    <row r="44" spans="1:8" x14ac:dyDescent="0.2">
      <c r="A44" s="49">
        <v>5100</v>
      </c>
      <c r="B44" s="11" t="s">
        <v>103</v>
      </c>
      <c r="C44" s="15">
        <v>28000</v>
      </c>
      <c r="D44" s="15">
        <v>0</v>
      </c>
      <c r="E44" s="15">
        <f t="shared" si="0"/>
        <v>28000</v>
      </c>
      <c r="F44" s="15">
        <v>12848</v>
      </c>
      <c r="G44" s="15">
        <v>12848</v>
      </c>
      <c r="H44" s="15">
        <f t="shared" si="1"/>
        <v>15152</v>
      </c>
    </row>
    <row r="45" spans="1:8" x14ac:dyDescent="0.2">
      <c r="A45" s="49">
        <v>5200</v>
      </c>
      <c r="B45" s="11" t="s">
        <v>104</v>
      </c>
      <c r="C45" s="15">
        <v>99664.2</v>
      </c>
      <c r="D45" s="15">
        <v>0</v>
      </c>
      <c r="E45" s="15">
        <f t="shared" si="0"/>
        <v>99664.2</v>
      </c>
      <c r="F45" s="15">
        <v>82864.009999999995</v>
      </c>
      <c r="G45" s="15">
        <v>80284.009999999995</v>
      </c>
      <c r="H45" s="15">
        <f t="shared" si="1"/>
        <v>16800.190000000002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2873412.3600000003</v>
      </c>
      <c r="D77" s="17">
        <f t="shared" si="4"/>
        <v>0</v>
      </c>
      <c r="E77" s="17">
        <f t="shared" si="4"/>
        <v>2873412.3600000003</v>
      </c>
      <c r="F77" s="17">
        <f t="shared" si="4"/>
        <v>1829679.1099999999</v>
      </c>
      <c r="G77" s="17">
        <f t="shared" si="4"/>
        <v>1685201.6300000001</v>
      </c>
      <c r="H77" s="17">
        <f t="shared" si="4"/>
        <v>1043733.25</v>
      </c>
    </row>
    <row r="81" spans="1:8" x14ac:dyDescent="0.2">
      <c r="A81" s="54" t="s">
        <v>147</v>
      </c>
      <c r="B81" s="53"/>
      <c r="C81" s="53"/>
      <c r="D81" s="53"/>
      <c r="E81" s="53"/>
    </row>
    <row r="88" spans="1:8" x14ac:dyDescent="0.2">
      <c r="B88" s="52" t="s">
        <v>141</v>
      </c>
      <c r="F88" s="55" t="s">
        <v>144</v>
      </c>
      <c r="G88" s="55"/>
      <c r="H88" s="55"/>
    </row>
    <row r="89" spans="1:8" x14ac:dyDescent="0.2">
      <c r="B89" s="52" t="s">
        <v>142</v>
      </c>
      <c r="F89" s="55" t="s">
        <v>145</v>
      </c>
      <c r="G89" s="55"/>
      <c r="H89" s="55"/>
    </row>
    <row r="90" spans="1:8" x14ac:dyDescent="0.2">
      <c r="B90" s="52" t="s">
        <v>143</v>
      </c>
      <c r="F90" s="55" t="s">
        <v>146</v>
      </c>
      <c r="G90" s="55"/>
      <c r="H90" s="55"/>
    </row>
  </sheetData>
  <sheetProtection formatCells="0" formatColumns="0" formatRows="0" autoFilter="0"/>
  <mergeCells count="7">
    <mergeCell ref="F90:H90"/>
    <mergeCell ref="F88:H88"/>
    <mergeCell ref="A1:H1"/>
    <mergeCell ref="C2:G2"/>
    <mergeCell ref="H2:H3"/>
    <mergeCell ref="A2:B4"/>
    <mergeCell ref="F89:H8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133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58</v>
      </c>
      <c r="B2" s="62"/>
      <c r="C2" s="56" t="s">
        <v>64</v>
      </c>
      <c r="D2" s="57"/>
      <c r="E2" s="57"/>
      <c r="F2" s="57"/>
      <c r="G2" s="58"/>
      <c r="H2" s="59" t="s">
        <v>63</v>
      </c>
    </row>
    <row r="3" spans="1:8" ht="24.95" customHeight="1" x14ac:dyDescent="0.2">
      <c r="A3" s="63"/>
      <c r="B3" s="64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2745748.16</v>
      </c>
      <c r="D6" s="50">
        <v>0</v>
      </c>
      <c r="E6" s="50">
        <f>C6+D6</f>
        <v>2745748.16</v>
      </c>
      <c r="F6" s="50">
        <v>1733967.1</v>
      </c>
      <c r="G6" s="50">
        <v>1592069.62</v>
      </c>
      <c r="H6" s="50">
        <f>E6-F6</f>
        <v>1011781.06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127664.2</v>
      </c>
      <c r="D8" s="50">
        <v>0</v>
      </c>
      <c r="E8" s="50">
        <f>C8+D8</f>
        <v>127664.2</v>
      </c>
      <c r="F8" s="50">
        <v>95712.01</v>
      </c>
      <c r="G8" s="50">
        <v>93132.01</v>
      </c>
      <c r="H8" s="50">
        <f>E8-F8</f>
        <v>31952.190000000002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2873412.3600000003</v>
      </c>
      <c r="D16" s="17">
        <f>SUM(D6+D8+D10+D12+D14)</f>
        <v>0</v>
      </c>
      <c r="E16" s="17">
        <f>SUM(E6+E8+E10+E12+E14)</f>
        <v>2873412.3600000003</v>
      </c>
      <c r="F16" s="17">
        <f t="shared" ref="F16:H16" si="0">SUM(F6+F8+F10+F12+F14)</f>
        <v>1829679.11</v>
      </c>
      <c r="G16" s="17">
        <f t="shared" si="0"/>
        <v>1685201.6300000001</v>
      </c>
      <c r="H16" s="17">
        <f t="shared" si="0"/>
        <v>1043733.25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137</v>
      </c>
      <c r="B1" s="57"/>
      <c r="C1" s="57"/>
      <c r="D1" s="57"/>
      <c r="E1" s="57"/>
      <c r="F1" s="57"/>
      <c r="G1" s="57"/>
      <c r="H1" s="58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1" t="s">
        <v>58</v>
      </c>
      <c r="B3" s="62"/>
      <c r="C3" s="56" t="s">
        <v>64</v>
      </c>
      <c r="D3" s="57"/>
      <c r="E3" s="57"/>
      <c r="F3" s="57"/>
      <c r="G3" s="58"/>
      <c r="H3" s="59" t="s">
        <v>63</v>
      </c>
    </row>
    <row r="4" spans="1:8" ht="24.95" customHeight="1" x14ac:dyDescent="0.2">
      <c r="A4" s="63"/>
      <c r="B4" s="64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2350955</v>
      </c>
      <c r="D7" s="15">
        <v>0</v>
      </c>
      <c r="E7" s="15">
        <f>C7+D7</f>
        <v>2350955</v>
      </c>
      <c r="F7" s="15">
        <v>1513741.8</v>
      </c>
      <c r="G7" s="15">
        <v>1399324.27</v>
      </c>
      <c r="H7" s="15">
        <f>E7-F7</f>
        <v>837213.2</v>
      </c>
    </row>
    <row r="8" spans="1:8" x14ac:dyDescent="0.2">
      <c r="A8" s="4" t="s">
        <v>135</v>
      </c>
      <c r="B8" s="22"/>
      <c r="C8" s="15">
        <v>181548.16</v>
      </c>
      <c r="D8" s="15">
        <v>0</v>
      </c>
      <c r="E8" s="15">
        <f t="shared" ref="E8:E13" si="0">C8+D8</f>
        <v>181548.16</v>
      </c>
      <c r="F8" s="15">
        <v>99200.19</v>
      </c>
      <c r="G8" s="15">
        <v>84126.27</v>
      </c>
      <c r="H8" s="15">
        <f t="shared" ref="H8:H13" si="1">E8-F8</f>
        <v>82347.97</v>
      </c>
    </row>
    <row r="9" spans="1:8" x14ac:dyDescent="0.2">
      <c r="A9" s="4" t="s">
        <v>136</v>
      </c>
      <c r="B9" s="22"/>
      <c r="C9" s="15">
        <v>340909.2</v>
      </c>
      <c r="D9" s="15">
        <v>0</v>
      </c>
      <c r="E9" s="15">
        <f t="shared" si="0"/>
        <v>340909.2</v>
      </c>
      <c r="F9" s="15">
        <v>216737.12</v>
      </c>
      <c r="G9" s="15">
        <v>201751.09</v>
      </c>
      <c r="H9" s="15">
        <f t="shared" si="1"/>
        <v>124172.08000000002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2873412.3600000003</v>
      </c>
      <c r="D16" s="23">
        <f t="shared" si="2"/>
        <v>0</v>
      </c>
      <c r="E16" s="23">
        <f t="shared" si="2"/>
        <v>2873412.3600000003</v>
      </c>
      <c r="F16" s="23">
        <f t="shared" si="2"/>
        <v>1829679.1099999999</v>
      </c>
      <c r="G16" s="23">
        <f t="shared" si="2"/>
        <v>1685201.6300000001</v>
      </c>
      <c r="H16" s="23">
        <f t="shared" si="2"/>
        <v>1043733.25</v>
      </c>
    </row>
    <row r="19" spans="1:8" ht="45" customHeight="1" x14ac:dyDescent="0.2">
      <c r="A19" s="56" t="s">
        <v>138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58</v>
      </c>
      <c r="B21" s="62"/>
      <c r="C21" s="56" t="s">
        <v>64</v>
      </c>
      <c r="D21" s="57"/>
      <c r="E21" s="57"/>
      <c r="F21" s="57"/>
      <c r="G21" s="58"/>
      <c r="H21" s="59" t="s">
        <v>63</v>
      </c>
    </row>
    <row r="22" spans="1:8" ht="22.5" x14ac:dyDescent="0.2">
      <c r="A22" s="63"/>
      <c r="B22" s="64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6" t="s">
        <v>139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58</v>
      </c>
      <c r="B34" s="62"/>
      <c r="C34" s="56" t="s">
        <v>64</v>
      </c>
      <c r="D34" s="57"/>
      <c r="E34" s="57"/>
      <c r="F34" s="57"/>
      <c r="G34" s="58"/>
      <c r="H34" s="59" t="s">
        <v>63</v>
      </c>
    </row>
    <row r="35" spans="1:8" ht="22.5" x14ac:dyDescent="0.2">
      <c r="A35" s="63"/>
      <c r="B35" s="64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140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58</v>
      </c>
      <c r="B2" s="62"/>
      <c r="C2" s="56" t="s">
        <v>64</v>
      </c>
      <c r="D2" s="57"/>
      <c r="E2" s="57"/>
      <c r="F2" s="57"/>
      <c r="G2" s="58"/>
      <c r="H2" s="59" t="s">
        <v>63</v>
      </c>
    </row>
    <row r="3" spans="1:8" ht="24.95" customHeight="1" x14ac:dyDescent="0.2">
      <c r="A3" s="63"/>
      <c r="B3" s="64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2873412.36</v>
      </c>
      <c r="D16" s="15">
        <f t="shared" si="3"/>
        <v>0</v>
      </c>
      <c r="E16" s="15">
        <f t="shared" si="3"/>
        <v>2873412.36</v>
      </c>
      <c r="F16" s="15">
        <f t="shared" si="3"/>
        <v>1829679.11</v>
      </c>
      <c r="G16" s="15">
        <f t="shared" si="3"/>
        <v>1685201.63</v>
      </c>
      <c r="H16" s="15">
        <f t="shared" si="3"/>
        <v>1043733.2499999998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2873412.36</v>
      </c>
      <c r="D20" s="15">
        <v>0</v>
      </c>
      <c r="E20" s="15">
        <f t="shared" si="5"/>
        <v>2873412.36</v>
      </c>
      <c r="F20" s="15">
        <v>1829679.11</v>
      </c>
      <c r="G20" s="15">
        <v>1685201.63</v>
      </c>
      <c r="H20" s="15">
        <f t="shared" si="4"/>
        <v>1043733.2499999998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2873412.36</v>
      </c>
      <c r="D42" s="23">
        <f t="shared" si="12"/>
        <v>0</v>
      </c>
      <c r="E42" s="23">
        <f t="shared" si="12"/>
        <v>2873412.36</v>
      </c>
      <c r="F42" s="23">
        <f t="shared" si="12"/>
        <v>1829679.11</v>
      </c>
      <c r="G42" s="23">
        <f t="shared" si="12"/>
        <v>1685201.63</v>
      </c>
      <c r="H42" s="23">
        <f t="shared" si="12"/>
        <v>1043733.2499999998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2019-10-22T19:46:03Z</cp:lastPrinted>
  <dcterms:created xsi:type="dcterms:W3CDTF">2014-02-10T03:37:14Z</dcterms:created>
  <dcterms:modified xsi:type="dcterms:W3CDTF">2019-10-22T19:47:24Z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