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4" l="1"/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<sst xmlns="http://schemas.openxmlformats.org/spreadsheetml/2006/main" count="98" uniqueCount="50">
  <si>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</si>
  <si>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</si>
  <si>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</si>
  <si>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</si>
  <si>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</si>
  <si>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</si>
  <si>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</si>
  <si>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</si>
  <si>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</si>
  <si>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</si>
  <si>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</si>
  <si>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</si>
  <si>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</si>
  <si>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</si>
  <si>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</si>
  <si>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</si>
  <si>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</si>
  <si>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</si>
  <si>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</si>
  <si>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</si>
  <si>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</si>
  <si>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</si>
  <si>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</si>
  <si>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</si>
  <si>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</si>
  <si>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</si>
  <si>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</si>
  <si>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</si>
  <si>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</si>
  <si>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</si>
  <si>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</si>
  <si>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</si>
  <si>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</si>
  <si>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</si>
  <si>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</si>
  <si>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</si>
  <si>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</si>
  <si>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</si>
  <si>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</si>
  <si>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</si>
  <si>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</si>
  <si>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</si>
  <si>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</si>
  <si>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</si>
  <si>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</si>
  <si>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</si>
  <si>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</si>
  <si>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</si>
  <si>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</si>
  <si>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
Estado Analítico de Ingresos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</si>
</sst>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90878.5</v>
      </c>
      <c r="E5" s="21">
        <f>C5+D5</f>
        <v>18588000</v>
      </c>
      <c r="F5" s="21">
        <v>17402937.870000001</v>
      </c>
      <c r="G5" s="21">
        <v>17402937.870000001</v>
      </c>
      <c r="H5" s="21">
        <f>G5-C5</f>
        <v>-1094183.629999999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-3316798.53</v>
      </c>
      <c r="E7" s="22">
        <f t="shared" si="0"/>
        <v>2618592.31</v>
      </c>
      <c r="F7" s="22">
        <v>891499.69</v>
      </c>
      <c r="G7" s="22">
        <v>891499.69</v>
      </c>
      <c r="H7" s="22">
        <f t="shared" si="1"/>
        <v>-5043891.1500000004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-288500.51</v>
      </c>
      <c r="E8" s="22">
        <f t="shared" si="0"/>
        <v>25753900</v>
      </c>
      <c r="F8" s="22">
        <v>17550199.510000002</v>
      </c>
      <c r="G8" s="22">
        <v>17550199.510000002</v>
      </c>
      <c r="H8" s="22">
        <f t="shared" si="1"/>
        <v>-8492201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-80177.3</v>
      </c>
      <c r="E9" s="22">
        <f t="shared" si="0"/>
        <v>4106000</v>
      </c>
      <c r="F9" s="22">
        <v>3395083.8</v>
      </c>
      <c r="G9" s="22">
        <v>3395083.8</v>
      </c>
      <c r="H9" s="22">
        <f t="shared" si="1"/>
        <v>-791093.5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277799.31</v>
      </c>
      <c r="E10" s="22">
        <f t="shared" ref="E10:E13" si="2">C10+D10</f>
        <v>2463019.9500000002</v>
      </c>
      <c r="F10" s="22">
        <v>1859383.67</v>
      </c>
      <c r="G10" s="22">
        <v>1859383.67</v>
      </c>
      <c r="H10" s="22">
        <f t="shared" ref="H10:H13" si="3">G10-C10</f>
        <v>-325836.9700000002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3579333.38</v>
      </c>
      <c r="E12" s="22">
        <f t="shared" si="2"/>
        <v>364960668.5</v>
      </c>
      <c r="F12" s="22">
        <v>279631992.61000001</v>
      </c>
      <c r="G12" s="22">
        <v>279631992.61000001</v>
      </c>
      <c r="H12" s="22">
        <f t="shared" si="3"/>
        <v>-81749342.50999999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22">
        <f t="shared" si="2"/>
        <v>0</v>
      </c>
      <c r="F13" s="22">
        <v>0</v>
      </c>
      <c r="G13" s="22">
        <v>0</v>
      </c>
      <c r="H13" s="22">
        <f t="shared" si="3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102699273.5</v>
      </c>
      <c r="E14" s="22">
        <f t="shared" ref="E14" si="4">C14+D14</f>
        <v>102699273.5</v>
      </c>
      <c r="F14" s="22">
        <v>56380091.520000003</v>
      </c>
      <c r="G14" s="22">
        <v>56380091.520000003</v>
      </c>
      <c r="H14" s="22">
        <f t="shared" ref="H14" si="5">G14-C14</f>
        <v>56380091.520000003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 t="shared" ref="D16:H16" si="6">SUM(D5:D14)</f>
        <v>102715962.65000001</v>
      </c>
      <c r="E16" s="23">
        <f t="shared" si="6"/>
        <v>521189454.25999999</v>
      </c>
      <c r="F16" s="23">
        <f t="shared" si="6"/>
        <v>377111188.67000002</v>
      </c>
      <c r="G16" s="11">
        <f t="shared" si="6"/>
        <v>377111188.67000002</v>
      </c>
      <c r="H16" s="12">
        <f t="shared" si="6"/>
        <v>-41362302.93999999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418473491.61000001</v>
      </c>
      <c r="D21" s="24">
        <f t="shared" si="7"/>
        <v>16689.150000000081</v>
      </c>
      <c r="E21" s="24">
        <f t="shared" si="7"/>
        <v>418490180.75999999</v>
      </c>
      <c r="F21" s="24">
        <f t="shared" si="7"/>
        <v>320731097.15000004</v>
      </c>
      <c r="G21" s="24">
        <f t="shared" si="7"/>
        <v>320731097.15000004</v>
      </c>
      <c r="H21" s="24">
        <f t="shared" si="7"/>
        <v>-97742394.459999993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90878.5</v>
      </c>
      <c r="E22" s="25">
        <f t="shared" ref="E22:E25" si="8">C22+D22</f>
        <v>18588000</v>
      </c>
      <c r="F22" s="25">
        <v>17402937.870000001</v>
      </c>
      <c r="G22" s="25">
        <v>17402937.870000001</v>
      </c>
      <c r="H22" s="25">
        <f t="shared" ref="H22:H25" si="9">G22-C22</f>
        <v>-1094183.629999999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-3316798.53</v>
      </c>
      <c r="E24" s="25">
        <f t="shared" si="8"/>
        <v>2618592.31</v>
      </c>
      <c r="F24" s="25">
        <v>891499.69</v>
      </c>
      <c r="G24" s="25">
        <v>891499.69</v>
      </c>
      <c r="H24" s="25">
        <f t="shared" si="9"/>
        <v>-5043891.1500000004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-288500.51</v>
      </c>
      <c r="E25" s="25">
        <f t="shared" si="8"/>
        <v>25753900</v>
      </c>
      <c r="F25" s="25">
        <v>17550199.510000002</v>
      </c>
      <c r="G25" s="25">
        <v>17550199.510000002</v>
      </c>
      <c r="H25" s="25">
        <f t="shared" si="9"/>
        <v>-8492201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-80177.3</v>
      </c>
      <c r="E26" s="25">
        <f t="shared" ref="E26" si="10">C26+D26</f>
        <v>4106000</v>
      </c>
      <c r="F26" s="25">
        <v>3395083.8</v>
      </c>
      <c r="G26" s="25">
        <v>3395083.8</v>
      </c>
      <c r="H26" s="25">
        <f t="shared" ref="H26" si="11">G26-C26</f>
        <v>-791093.5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277799.31</v>
      </c>
      <c r="E27" s="25">
        <f t="shared" ref="E27:E29" si="12">C27+D27</f>
        <v>2463019.9500000002</v>
      </c>
      <c r="F27" s="25">
        <v>1859383.67</v>
      </c>
      <c r="G27" s="25">
        <v>1859383.67</v>
      </c>
      <c r="H27" s="25">
        <f t="shared" ref="H27:H29" si="13">G27-C27</f>
        <v>-325836.9700000002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3579333.38</v>
      </c>
      <c r="E28" s="25">
        <f t="shared" si="12"/>
        <v>364960668.5</v>
      </c>
      <c r="F28" s="25">
        <v>279631992.61000001</v>
      </c>
      <c r="G28" s="25">
        <v>279631992.61000001</v>
      </c>
      <c r="H28" s="25">
        <f t="shared" si="13"/>
        <v>-81749342.50999999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25">
        <f t="shared" si="12"/>
        <v>0</v>
      </c>
      <c r="F29" s="25">
        <v>0</v>
      </c>
      <c r="G29" s="25">
        <v>0</v>
      </c>
      <c r="H29" s="25">
        <f t="shared" si="13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102699273.5</v>
      </c>
      <c r="E37" s="26">
        <f t="shared" si="17"/>
        <v>102699273.5</v>
      </c>
      <c r="F37" s="26">
        <f t="shared" si="17"/>
        <v>56380091.520000003</v>
      </c>
      <c r="G37" s="26">
        <f t="shared" si="17"/>
        <v>56380091.520000003</v>
      </c>
      <c r="H37" s="26">
        <f t="shared" si="17"/>
        <v>56380091.520000003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102699273.5</v>
      </c>
      <c r="E38" s="25">
        <f>C38+D38</f>
        <v>102699273.5</v>
      </c>
      <c r="F38" s="25">
        <v>56380091.520000003</v>
      </c>
      <c r="G38" s="25">
        <v>56380091.520000003</v>
      </c>
      <c r="H38" s="25">
        <f>G38-C38</f>
        <v>56380091.520000003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8">SUM(D37+D31+D21)</f>
        <v>102715962.65000001</v>
      </c>
      <c r="E39" s="23">
        <f t="shared" si="18"/>
        <v>521189454.25999999</v>
      </c>
      <c r="F39" s="23">
        <f t="shared" si="18"/>
        <v>377111188.67000002</v>
      </c>
      <c r="G39" s="23">
        <f t="shared" si="18"/>
        <v>377111188.67000002</v>
      </c>
      <c r="H39" s="12">
        <f t="shared" si="18"/>
        <v>-41362302.93999999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2019-04-05T21:16:20Z</cp:lastPrinted>
  <dcterms:created xsi:type="dcterms:W3CDTF">2012-12-11T20:48:19Z</dcterms:created>
  <dcterms:modified xsi:type="dcterms:W3CDTF">2019-10-25T18:21:46Z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