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H5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<sst xmlns="http://schemas.openxmlformats.org/spreadsheetml/2006/main" count="99" uniqueCount="51">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</sst>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9" fillId="2" borderId="8" xfId="23" applyFont="1" applyFill="1" applyBorder="1" applyAlignment="1" applyProtection="1">
      <alignment horizontal="center" vertical="center" wrapText="1"/>
      <protection locked="0"/>
    </xf>
    <xf numFmtId="0" fontId="9" fillId="2" borderId="9" xfId="23" applyFont="1" applyFill="1" applyBorder="1" applyAlignment="1" applyProtection="1">
      <alignment horizontal="center" vertical="center" wrapText="1"/>
      <protection locked="0"/>
    </xf>
    <xf numFmtId="0" fontId="9" fillId="2" borderId="10" xfId="23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528878.5</v>
      </c>
      <c r="E5" s="21">
        <f>C5+D5</f>
        <v>19026000</v>
      </c>
      <c r="F5" s="21">
        <v>18726958.239999998</v>
      </c>
      <c r="G5" s="21">
        <v>18726958.239999998</v>
      </c>
      <c r="H5" s="21">
        <f>G5-C5</f>
        <v>229836.73999999836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-3947412.82</v>
      </c>
      <c r="E7" s="22">
        <f t="shared" si="0"/>
        <v>1987978.02</v>
      </c>
      <c r="F7" s="22">
        <v>1569712.75</v>
      </c>
      <c r="G7" s="22">
        <v>1569712.75</v>
      </c>
      <c r="H7" s="22">
        <f t="shared" si="1"/>
        <v>-4365678.09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-307586.21999999997</v>
      </c>
      <c r="E8" s="22">
        <f t="shared" si="0"/>
        <v>25734814.290000003</v>
      </c>
      <c r="F8" s="22">
        <v>24094063.550000001</v>
      </c>
      <c r="G8" s="22">
        <v>24094063.550000001</v>
      </c>
      <c r="H8" s="22">
        <f t="shared" si="1"/>
        <v>-1948336.9600000009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193822.7</v>
      </c>
      <c r="E9" s="22">
        <f t="shared" si="0"/>
        <v>4380000</v>
      </c>
      <c r="F9" s="22">
        <v>4584706.93</v>
      </c>
      <c r="G9" s="22">
        <v>4584706.93</v>
      </c>
      <c r="H9" s="22">
        <f t="shared" si="1"/>
        <v>398529.62999999989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215499.31</v>
      </c>
      <c r="E10" s="22">
        <f t="shared" ref="E10:E13" si="2">C10+D10</f>
        <v>2400719.9500000002</v>
      </c>
      <c r="F10" s="22">
        <v>2322233.85</v>
      </c>
      <c r="G10" s="22">
        <v>2322233.85</v>
      </c>
      <c r="H10" s="22">
        <f t="shared" ref="H10:H13" si="3">G10-C10</f>
        <v>137013.20999999996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28140.05</v>
      </c>
      <c r="E12" s="22">
        <f t="shared" si="2"/>
        <v>361409475.17000002</v>
      </c>
      <c r="F12" s="22">
        <v>363616075.87</v>
      </c>
      <c r="G12" s="22">
        <v>362827297.01999998</v>
      </c>
      <c r="H12" s="22">
        <f t="shared" si="3"/>
        <v>1445961.8999999762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67625555.689999998</v>
      </c>
      <c r="G14" s="22">
        <v>67625555.689999998</v>
      </c>
      <c r="H14" s="22">
        <f t="shared" ref="H14" si="5">G14-C14</f>
        <v>67625555.689999998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99164769.319999993</v>
      </c>
      <c r="E16" s="23">
        <f t="shared" si="6"/>
        <v>517638260.93000001</v>
      </c>
      <c r="F16" s="23">
        <f t="shared" si="6"/>
        <v>482539306.88</v>
      </c>
      <c r="G16" s="11">
        <f t="shared" si="6"/>
        <v>481750528.02999997</v>
      </c>
      <c r="H16" s="12">
        <f t="shared" si="6"/>
        <v>63277036.419999972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-3534504.18</v>
      </c>
      <c r="E21" s="24">
        <f t="shared" si="7"/>
        <v>414938987.43000001</v>
      </c>
      <c r="F21" s="24">
        <f t="shared" si="7"/>
        <v>414913751.19</v>
      </c>
      <c r="G21" s="24">
        <f t="shared" si="7"/>
        <v>414124972.33999997</v>
      </c>
      <c r="H21" s="24">
        <f t="shared" si="7"/>
        <v>-4348519.2700000266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528878.5</v>
      </c>
      <c r="E22" s="25">
        <f t="shared" ref="E22:E25" si="8">C22+D22</f>
        <v>19026000</v>
      </c>
      <c r="F22" s="25">
        <v>18726958.239999998</v>
      </c>
      <c r="G22" s="25">
        <v>18726958.239999998</v>
      </c>
      <c r="H22" s="25">
        <f t="shared" ref="H22:H25" si="9">G22-C22</f>
        <v>229836.73999999836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-3947412.82</v>
      </c>
      <c r="E24" s="25">
        <f t="shared" si="8"/>
        <v>1987978.02</v>
      </c>
      <c r="F24" s="25">
        <v>1569712.75</v>
      </c>
      <c r="G24" s="25">
        <v>1569712.75</v>
      </c>
      <c r="H24" s="25">
        <f t="shared" si="9"/>
        <v>-4365678.09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-307586.21999999997</v>
      </c>
      <c r="E25" s="25">
        <f t="shared" si="8"/>
        <v>25734814.290000003</v>
      </c>
      <c r="F25" s="25">
        <v>24094063.550000001</v>
      </c>
      <c r="G25" s="25">
        <v>24094063.550000001</v>
      </c>
      <c r="H25" s="25">
        <f t="shared" si="9"/>
        <v>-1948336.9600000009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193822.7</v>
      </c>
      <c r="E26" s="25">
        <f t="shared" ref="E26" si="10">C26+D26</f>
        <v>4380000</v>
      </c>
      <c r="F26" s="25">
        <v>4584706.93</v>
      </c>
      <c r="G26" s="25">
        <v>4584706.93</v>
      </c>
      <c r="H26" s="25">
        <f t="shared" ref="H26" si="11">G26-C26</f>
        <v>398529.62999999989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215499.31</v>
      </c>
      <c r="E27" s="25">
        <f t="shared" ref="E27:E29" si="12">C27+D27</f>
        <v>2400719.9500000002</v>
      </c>
      <c r="F27" s="25">
        <v>2322233.85</v>
      </c>
      <c r="G27" s="25">
        <v>2322233.85</v>
      </c>
      <c r="H27" s="25">
        <f t="shared" ref="H27:H29" si="13">G27-C27</f>
        <v>137013.20999999996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28140.05</v>
      </c>
      <c r="E28" s="25">
        <f t="shared" si="12"/>
        <v>361409475.17000002</v>
      </c>
      <c r="F28" s="25">
        <v>363616075.87</v>
      </c>
      <c r="G28" s="25">
        <v>362827297.01999998</v>
      </c>
      <c r="H28" s="25">
        <f t="shared" si="13"/>
        <v>1445961.8999999762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67625555.689999998</v>
      </c>
      <c r="G37" s="26">
        <f t="shared" si="17"/>
        <v>67625555.689999998</v>
      </c>
      <c r="H37" s="26">
        <f t="shared" si="17"/>
        <v>67625555.689999998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67625555.689999998</v>
      </c>
      <c r="G38" s="25">
        <v>67625555.689999998</v>
      </c>
      <c r="H38" s="25">
        <f>G38-C38</f>
        <v>67625555.689999998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99164769.319999993</v>
      </c>
      <c r="E39" s="23">
        <f t="shared" si="18"/>
        <v>517638260.93000001</v>
      </c>
      <c r="F39" s="23">
        <f t="shared" si="18"/>
        <v>482539306.88</v>
      </c>
      <c r="G39" s="23">
        <f t="shared" si="18"/>
        <v>481750528.02999997</v>
      </c>
      <c r="H39" s="12">
        <f t="shared" si="18"/>
        <v>63277036.419999972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H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A45" s="2" t="s">
        <v>50</v>
      </c>
    </row>
  </sheetData>
  <sheetProtection formatCells="0" formatColumns="0" formatRows="0" insertRows="0" autoFilter="0"/>
  <mergeCells count="9">
    <mergeCell ref="A1:H1"/>
    <mergeCell ref="B44:H44"/>
    <mergeCell ref="A31:B3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2020-01-29T16:49:34Z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