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1.Enero Marzo 2020\1. Ene-Mzo Digitales 2020\"/>
    </mc:Choice>
  </mc:AlternateContent>
  <xr:revisionPtr revIDLastSave="0" documentId="13_ncr:1_{22B625F4-BC38-43FE-A516-E77D7B82E8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G31" i="1"/>
  <c r="H31" i="1"/>
  <c r="D31" i="1"/>
  <c r="F35" i="1" l="1"/>
  <c r="F34" i="1"/>
  <c r="F33" i="1"/>
  <c r="F32" i="1"/>
  <c r="F31" i="1" s="1"/>
  <c r="F30" i="1"/>
  <c r="F29" i="1"/>
  <c r="F28" i="1"/>
  <c r="F27" i="1"/>
  <c r="F25" i="1"/>
  <c r="F24" i="1"/>
  <c r="F22" i="1"/>
  <c r="F21" i="1"/>
  <c r="F20" i="1"/>
  <c r="F18" i="1"/>
  <c r="F17" i="1"/>
  <c r="F16" i="1"/>
  <c r="F15" i="1"/>
  <c r="F14" i="1"/>
  <c r="F13" i="1"/>
  <c r="F12" i="1"/>
  <c r="F11" i="1"/>
  <c r="F9" i="1"/>
  <c r="F8" i="1"/>
  <c r="H26" i="1"/>
  <c r="G26" i="1"/>
  <c r="H23" i="1"/>
  <c r="G23" i="1"/>
  <c r="H19" i="1"/>
  <c r="G19" i="1"/>
  <c r="H10" i="1"/>
  <c r="G10" i="1"/>
  <c r="H7" i="1"/>
  <c r="H37" i="1" s="1"/>
  <c r="G7" i="1"/>
  <c r="G37" i="1" s="1"/>
  <c r="E26" i="1"/>
  <c r="E23" i="1"/>
  <c r="E19" i="1"/>
  <c r="E10" i="1"/>
  <c r="E7" i="1"/>
  <c r="D26" i="1"/>
  <c r="D23" i="1"/>
  <c r="D19" i="1"/>
  <c r="D10" i="1"/>
  <c r="D7" i="1"/>
  <c r="D37" i="1" l="1"/>
  <c r="E37" i="1"/>
  <c r="I9" i="1"/>
  <c r="I25" i="1"/>
  <c r="I32" i="1"/>
  <c r="I31" i="1" s="1"/>
  <c r="I8" i="1"/>
  <c r="I7" i="1" s="1"/>
  <c r="I13" i="1"/>
  <c r="I17" i="1"/>
  <c r="I22" i="1"/>
  <c r="I28" i="1"/>
  <c r="I33" i="1"/>
  <c r="I14" i="1"/>
  <c r="I29" i="1"/>
  <c r="I12" i="1"/>
  <c r="I21" i="1"/>
  <c r="I18" i="1"/>
  <c r="F23" i="1"/>
  <c r="I34" i="1"/>
  <c r="I15" i="1"/>
  <c r="I30" i="1"/>
  <c r="I16" i="1"/>
  <c r="I27" i="1"/>
  <c r="I11" i="1"/>
  <c r="I20" i="1"/>
  <c r="I19" i="1" s="1"/>
  <c r="I35" i="1"/>
  <c r="I24" i="1"/>
  <c r="I23" i="1" s="1"/>
  <c r="F10" i="1"/>
  <c r="F7" i="1"/>
  <c r="F37" i="1" s="1"/>
  <c r="F19" i="1"/>
  <c r="F26" i="1"/>
  <c r="I10" i="1" l="1"/>
  <c r="I37" i="1" s="1"/>
  <c r="I26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<sst xmlns="http://schemas.openxmlformats.org/spreadsheetml/2006/main" count="66" uniqueCount="66">
  <si>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</si>
  <si>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</si>
  <si>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</si>
  <si>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</si>
  <si>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</si>
  <si>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</si>
  <si>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</si>
  <si>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</si>
  <si>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</si>
  <si>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</si>
  <si>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</si>
  <si>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</si>
  <si>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</si>
  <si>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</si>
  <si>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</si>
  <si>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</si>
  <si>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</si>
  <si>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</si>
  <si>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</si>
  <si>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</si>
  <si>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</si>
  <si>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</si>
  <si>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</si>
  <si>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</si>
  <si>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</si>
  <si>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</si>
  <si>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</si>
  <si>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</si>
  <si>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</si>
  <si>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</si>
  <si>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</si>
  <si>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</si>
  <si>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</si>
  <si>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</si>
  <si>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</si>
  <si>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</si>
  <si>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</si>
  <si>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</si>
  <si>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</si>
  <si>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</si>
  <si>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</si>
  <si>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</si>
  <si>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</si>
  <si>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</si>
  <si>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</si>
  <si>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</si>
  <si>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</si>
  <si>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</si>
  <si>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</si>
  <si>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</si>
  <si>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</si>
  <si>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</si>
  <si>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</si>
  <si>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</si>
  <si>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</si>
  <si>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</si>
  <si>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</si>
  <si>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</si>
  <si>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</si>
  <si>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</si>
  <si>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</si>
  <si>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</si>
  <si>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</si>
  <si>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</si>
  <si>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Valle de Santiago, Gto.
Gasto Por Categoría Programática.
Del 1 de Enero al 31 de Marzo del 2020.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</si>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</sst>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18" applyNumberFormat="0" applyAlignment="0" applyProtection="0"/>
    <xf numFmtId="0" fontId="14" fillId="7" borderId="19" applyNumberFormat="0" applyAlignment="0" applyProtection="0"/>
    <xf numFmtId="0" fontId="15" fillId="7" borderId="18" applyNumberFormat="0" applyAlignment="0" applyProtection="0"/>
    <xf numFmtId="0" fontId="16" fillId="0" borderId="20" applyNumberFormat="0" applyFill="0" applyAlignment="0" applyProtection="0"/>
    <xf numFmtId="0" fontId="17" fillId="8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4" fillId="9" borderId="22" applyNumberFormat="0" applyFont="0" applyAlignment="0" applyProtection="0"/>
    <xf numFmtId="0" fontId="2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8" fillId="0" borderId="3" xfId="0" applyFont="1" applyBorder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horizontal="left"/>
    </xf>
    <xf numFmtId="0" fontId="2" fillId="0" borderId="0" xfId="9" applyFont="1" applyFill="1" applyBorder="1" applyAlignment="1" applyProtection="1"/>
    <xf numFmtId="4" fontId="2" fillId="0" borderId="14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0" fontId="7" fillId="0" borderId="13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5" fillId="0" borderId="8" xfId="0" applyFont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11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02">
    <cellStyle name="20% - Énfasis1" xfId="31" builtinId="30" customBuiltin="1"/>
    <cellStyle name="20% - Énfasis2" xfId="34" builtinId="34" customBuiltin="1"/>
    <cellStyle name="20% - Énfasis3" xfId="37" builtinId="38" customBuiltin="1"/>
    <cellStyle name="20% - Énfasis4" xfId="40" builtinId="42" customBuiltin="1"/>
    <cellStyle name="20% - Énfasis5" xfId="43" builtinId="46" customBuiltin="1"/>
    <cellStyle name="20% - Énfasis6" xfId="46" builtinId="50" customBuiltin="1"/>
    <cellStyle name="40% - Énfasis1" xfId="32" builtinId="31" customBuiltin="1"/>
    <cellStyle name="40% - Énfasis2" xfId="35" builtinId="35" customBuiltin="1"/>
    <cellStyle name="40% - Énfasis3" xfId="38" builtinId="39" customBuiltin="1"/>
    <cellStyle name="40% - Énfasis4" xfId="41" builtinId="43" customBuiltin="1"/>
    <cellStyle name="40% - Énfasis5" xfId="44" builtinId="47" customBuiltin="1"/>
    <cellStyle name="40% - Énfasis6" xfId="47" builtinId="51" customBuiltin="1"/>
    <cellStyle name="60% - Énfasis1 2" xfId="55" xr:uid="{0A506FB7-8FD1-454A-BF05-30B6DCE7FAE0}"/>
    <cellStyle name="60% - Énfasis2 2" xfId="56" xr:uid="{121D076D-5AAC-4035-8EDA-58B97B566D96}"/>
    <cellStyle name="60% - Énfasis3 2" xfId="57" xr:uid="{993FEEEC-E005-46D5-97FD-F1E62AFF42EF}"/>
    <cellStyle name="60% - Énfasis4 2" xfId="58" xr:uid="{8D7BB2E3-2535-4B85-B3F1-8372508532E5}"/>
    <cellStyle name="60% - Énfasis5 2" xfId="59" xr:uid="{F8A7BA72-D22B-42A0-8065-A4921EAA3192}"/>
    <cellStyle name="60% - Énfasis6 2" xfId="60" xr:uid="{B895AF93-9947-4318-AFDC-456DE5C9D51C}"/>
    <cellStyle name="Bueno" xfId="20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4" xfId="19" builtinId="19" customBuiltin="1"/>
    <cellStyle name="Énfasis1" xfId="30" builtinId="29" customBuiltin="1"/>
    <cellStyle name="Énfasis2" xfId="33" builtinId="33" customBuiltin="1"/>
    <cellStyle name="Énfasis3" xfId="36" builtinId="37" customBuiltin="1"/>
    <cellStyle name="Énfasis4" xfId="39" builtinId="41" customBuiltin="1"/>
    <cellStyle name="Énfasis5" xfId="42" builtinId="45" customBuiltin="1"/>
    <cellStyle name="Énfasis6" xfId="45" builtinId="49" customBuiltin="1"/>
    <cellStyle name="Entrada" xfId="22" builtinId="20" customBuiltin="1"/>
    <cellStyle name="Euro" xfId="1" xr:uid="{00000000-0005-0000-0000-000000000000}"/>
    <cellStyle name="Incorrecto" xfId="21" builtinId="27" customBuiltin="1"/>
    <cellStyle name="Millares 2" xfId="2" xr:uid="{00000000-0005-0000-0000-000001000000}"/>
    <cellStyle name="Millares 2 10" xfId="63" xr:uid="{FBF91717-54E6-4E4F-8B2B-8EB2D200A810}"/>
    <cellStyle name="Millares 2 11" xfId="62" xr:uid="{51EDA678-76FA-4A37-B166-88F292BD401D}"/>
    <cellStyle name="Millares 2 12" xfId="83" xr:uid="{03434F3F-C07A-45B5-9648-FAA8CB1D797E}"/>
    <cellStyle name="Millares 2 13" xfId="51" xr:uid="{21F1541B-6EE8-445E-9924-8576CBF6CF92}"/>
    <cellStyle name="Millares 2 2" xfId="3" xr:uid="{00000000-0005-0000-0000-000002000000}"/>
    <cellStyle name="Millares 2 2 2" xfId="64" xr:uid="{A0338B64-EB81-4FB5-990F-E4B4256C1FFA}"/>
    <cellStyle name="Millares 2 2 3" xfId="84" xr:uid="{8B317828-E5AE-49B7-9913-84A1E7BFC831}"/>
    <cellStyle name="Millares 2 2 4" xfId="53" xr:uid="{31ED0C0E-5E40-4C8B-BC1A-1242846B8BEB}"/>
    <cellStyle name="Millares 2 3" xfId="4" xr:uid="{00000000-0005-0000-0000-000003000000}"/>
    <cellStyle name="Millares 2 3 2" xfId="85" xr:uid="{470C8084-9DFE-4233-BBB2-C3C3E8D8DCC4}"/>
    <cellStyle name="Millares 2 3 3" xfId="65" xr:uid="{8C3C7B5D-DD83-4148-A15F-13618381B98D}"/>
    <cellStyle name="Millares 2 4" xfId="66" xr:uid="{C87A77ED-DA59-492C-8346-1FBC3965166B}"/>
    <cellStyle name="Millares 2 4 2" xfId="100" xr:uid="{E53D0FBE-8FDC-4276-AFB4-82B6587632F5}"/>
    <cellStyle name="Millares 2 4 3" xfId="91" xr:uid="{499D321E-1B31-4D55-8717-39E56A81A1BC}"/>
    <cellStyle name="Millares 2 5" xfId="67" xr:uid="{57517469-69CF-468F-A484-8C9EBA51A5CB}"/>
    <cellStyle name="Millares 2 6" xfId="68" xr:uid="{C8C953E3-6B44-41FA-B863-4A156626F0DD}"/>
    <cellStyle name="Millares 2 7" xfId="69" xr:uid="{D30A1789-FE04-48D6-BA88-CBF294C92608}"/>
    <cellStyle name="Millares 2 8" xfId="70" xr:uid="{34A7999C-5695-4E52-97B5-CE8864AE504C}"/>
    <cellStyle name="Millares 2 9" xfId="71" xr:uid="{9D206E22-A7AC-424C-9ADB-0A70B5C9E5B3}"/>
    <cellStyle name="Millares 3" xfId="5" xr:uid="{00000000-0005-0000-0000-000004000000}"/>
    <cellStyle name="Millares 3 2" xfId="72" xr:uid="{FF997A6F-A73D-4F7D-B6D9-6778198D09C4}"/>
    <cellStyle name="Millares 3 2 2" xfId="101" xr:uid="{CF5E56B6-0E4B-4BBB-B711-16A63BD8D927}"/>
    <cellStyle name="Millares 3 2 3" xfId="92" xr:uid="{1D126CB2-0A66-46A3-9BF0-9E4914336EF6}"/>
    <cellStyle name="Millares 3 3" xfId="86" xr:uid="{EA566DA3-0B36-4DC4-ADC2-10459924743C}"/>
    <cellStyle name="Millares 3 4" xfId="52" xr:uid="{4558635E-9CEB-4B25-8828-7E6BAE1329FA}"/>
    <cellStyle name="Millares 4" xfId="82" xr:uid="{4466DC7A-2616-43F1-B93C-BD3B6BCB1E74}"/>
    <cellStyle name="Millares 5" xfId="61" xr:uid="{C92FEE40-25E0-4D72-A747-63E8BEB783F3}"/>
    <cellStyle name="Millares 6" xfId="48" xr:uid="{07D78EE3-E1AA-48BF-91F1-76DEFCE6CDA4}"/>
    <cellStyle name="Millares 7" xfId="73" xr:uid="{61AC46CD-5CC8-4C8F-8CC4-D86AAF9B5485}"/>
    <cellStyle name="Millares 7 2" xfId="74" xr:uid="{59934189-6BB4-4C1A-A612-18928634294E}"/>
    <cellStyle name="Millares 8" xfId="75" xr:uid="{02351003-9995-4498-AC44-08163AF22C81}"/>
    <cellStyle name="Millares 8 2" xfId="76" xr:uid="{A2A0DB95-9661-45C4-BB8F-335E67B3C4D7}"/>
    <cellStyle name="Millares 9" xfId="77" xr:uid="{7552DB59-EDD3-4DA0-9A37-FC0D27EEF1AC}"/>
    <cellStyle name="Millares 9 2" xfId="78" xr:uid="{241CEBD0-AFE0-42E6-AF5C-F71445719BC5}"/>
    <cellStyle name="Moneda 2" xfId="6" xr:uid="{00000000-0005-0000-0000-000005000000}"/>
    <cellStyle name="Moneda 2 2" xfId="87" xr:uid="{F4207D34-776C-487F-9573-E7AE91FAA496}"/>
    <cellStyle name="Neutral 2" xfId="54" xr:uid="{06245B0A-0745-4DA9-BDF5-4283F3274C77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9" xr:uid="{618E8FF3-3E70-42D7-9428-24408DEC870E}"/>
    <cellStyle name="Normal 2 3 2" xfId="98" xr:uid="{4CEFA8F3-C2D6-4DE3-9464-78700CA9AECF}"/>
    <cellStyle name="Normal 2 3 3" xfId="93" xr:uid="{DDA21736-9892-4A23-9BD5-2C6CF2462B0F}"/>
    <cellStyle name="Normal 2 4" xfId="88" xr:uid="{6444C2AD-F30C-4947-BE0A-2A1912A339CB}"/>
    <cellStyle name="Normal 3" xfId="9" xr:uid="{00000000-0005-0000-0000-000009000000}"/>
    <cellStyle name="Normal 3 2" xfId="99" xr:uid="{C4EBA76E-034E-41D6-9C16-F1B8E8B0220A}"/>
    <cellStyle name="Normal 3 3" xfId="97" xr:uid="{6EC5F740-2E59-49E3-B15A-AF34EC448B5F}"/>
    <cellStyle name="Normal 4" xfId="10" xr:uid="{00000000-0005-0000-0000-00000A000000}"/>
    <cellStyle name="Normal 4 2" xfId="11" xr:uid="{00000000-0005-0000-0000-00000B000000}"/>
    <cellStyle name="Normal 4 3" xfId="89" xr:uid="{7822F9EB-595D-4E36-B81A-FF3355016D6D}"/>
    <cellStyle name="Normal 4 4" xfId="50" xr:uid="{8EF2E014-D312-4AFE-AD2B-6087A3FC1E37}"/>
    <cellStyle name="Normal 5" xfId="12" xr:uid="{00000000-0005-0000-0000-00000C000000}"/>
    <cellStyle name="Normal 5 2" xfId="13" xr:uid="{00000000-0005-0000-0000-00000D000000}"/>
    <cellStyle name="Normal 5 3" xfId="90" xr:uid="{F623439A-E9F3-418F-977B-D9C50FB94BBB}"/>
    <cellStyle name="Normal 6" xfId="14" xr:uid="{00000000-0005-0000-0000-00000E000000}"/>
    <cellStyle name="Normal 6 2" xfId="15" xr:uid="{00000000-0005-0000-0000-00000F000000}"/>
    <cellStyle name="Normal 6 2 2" xfId="96" xr:uid="{04616676-3D0C-42E7-8553-9D233C2BAC47}"/>
    <cellStyle name="Normal 6 3" xfId="95" xr:uid="{FC43166B-EBAE-47B9-BBC2-6D3D218B2AFC}"/>
    <cellStyle name="Normal 9" xfId="79" xr:uid="{980098B4-3DAD-4818-8869-6920D99756BC}"/>
    <cellStyle name="Notas 2" xfId="80" xr:uid="{01263398-035A-4FE4-B9D5-614942ED33CD}"/>
    <cellStyle name="Porcentaje 2" xfId="94" xr:uid="{E01CFFAE-2AAD-4083-83DC-105682574813}"/>
    <cellStyle name="Porcentual 2" xfId="16" xr:uid="{00000000-0005-0000-0000-000010000000}"/>
    <cellStyle name="Salida" xfId="23" builtinId="21" customBuiltin="1"/>
    <cellStyle name="Texto de advertencia" xfId="27" builtinId="11" customBuiltin="1"/>
    <cellStyle name="Texto explicativo" xfId="28" builtinId="53" customBuiltin="1"/>
    <cellStyle name="Título 2" xfId="17" builtinId="17" customBuiltin="1"/>
    <cellStyle name="Título 3" xfId="18" builtinId="18" customBuiltin="1"/>
    <cellStyle name="Título 4" xfId="81" xr:uid="{E169B1A3-7BF6-470A-A7D2-2FDB0E28BC07}"/>
    <cellStyle name="Total" xfId="2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25" customWidth="1"/>
    <col min="3" max="3" width="62.42578125" style="25" customWidth="1"/>
    <col min="4" max="4" width="15.7109375" style="25" customWidth="1"/>
    <col min="5" max="5" width="18.7109375" style="25" customWidth="1"/>
    <col min="6" max="6" width="15.7109375" style="25" customWidth="1"/>
    <col min="7" max="9" width="15.7109375" style="2" customWidth="1"/>
    <col min="10" max="16384" width="11.42578125" style="25"/>
  </cols>
  <sheetData>
    <row r="1" spans="1:9" ht="35.1" customHeight="1" x14ac:dyDescent="0.2">
      <c r="A1" s="32" t="s">
        <v>64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8" t="s">
        <v>31</v>
      </c>
      <c r="E3" s="26" t="s">
        <v>40</v>
      </c>
      <c r="F3" s="26" t="s">
        <v>32</v>
      </c>
      <c r="G3" s="26" t="s">
        <v>33</v>
      </c>
      <c r="H3" s="22" t="s">
        <v>34</v>
      </c>
      <c r="I3" s="31"/>
    </row>
    <row r="4" spans="1:9" x14ac:dyDescent="0.2">
      <c r="A4" s="40"/>
      <c r="B4" s="41"/>
      <c r="C4" s="42"/>
      <c r="D4" s="27">
        <v>1</v>
      </c>
      <c r="E4" s="27">
        <v>2</v>
      </c>
      <c r="F4" s="27" t="s">
        <v>38</v>
      </c>
      <c r="G4" s="27">
        <v>4</v>
      </c>
      <c r="H4" s="27">
        <v>5</v>
      </c>
      <c r="I4" s="27" t="s">
        <v>39</v>
      </c>
    </row>
    <row r="5" spans="1:9" x14ac:dyDescent="0.2">
      <c r="A5" s="16"/>
      <c r="B5" s="24"/>
      <c r="C5" s="24"/>
      <c r="D5" s="15"/>
      <c r="E5" s="15"/>
      <c r="F5" s="15"/>
      <c r="G5" s="15"/>
      <c r="H5" s="15"/>
      <c r="I5" s="15"/>
    </row>
    <row r="6" spans="1:9" x14ac:dyDescent="0.2">
      <c r="A6" s="11" t="s">
        <v>29</v>
      </c>
      <c r="B6" s="20"/>
      <c r="D6" s="6"/>
      <c r="E6" s="6"/>
      <c r="F6" s="6"/>
      <c r="G6" s="6"/>
      <c r="H6" s="6"/>
      <c r="I6" s="6"/>
    </row>
    <row r="7" spans="1:9" x14ac:dyDescent="0.2">
      <c r="A7" s="1">
        <v>0</v>
      </c>
      <c r="B7" s="9" t="s">
        <v>0</v>
      </c>
      <c r="C7" s="10"/>
      <c r="D7" s="14">
        <f>SUM(D8:D9)</f>
        <v>9422000</v>
      </c>
      <c r="E7" s="14">
        <f>SUM(E8:E9)</f>
        <v>43087254.719999999</v>
      </c>
      <c r="F7" s="14">
        <f t="shared" ref="F7:I7" si="0">SUM(F8:F9)</f>
        <v>52509254.719999999</v>
      </c>
      <c r="G7" s="14">
        <f t="shared" si="0"/>
        <v>4279008.18</v>
      </c>
      <c r="H7" s="14">
        <f t="shared" si="0"/>
        <v>4279008.18</v>
      </c>
      <c r="I7" s="14">
        <f t="shared" si="0"/>
        <v>48230246.539999999</v>
      </c>
    </row>
    <row r="8" spans="1:9" x14ac:dyDescent="0.2">
      <c r="A8" s="1" t="s">
        <v>41</v>
      </c>
      <c r="B8" s="19"/>
      <c r="C8" s="4" t="s">
        <v>1</v>
      </c>
      <c r="D8" s="13">
        <v>9422000</v>
      </c>
      <c r="E8" s="13">
        <v>43087254.719999999</v>
      </c>
      <c r="F8" s="13">
        <f>D8+E8</f>
        <v>52509254.719999999</v>
      </c>
      <c r="G8" s="13">
        <v>4279008.18</v>
      </c>
      <c r="H8" s="13">
        <v>4279008.18</v>
      </c>
      <c r="I8" s="13">
        <f>F8-G8</f>
        <v>48230246.539999999</v>
      </c>
    </row>
    <row r="9" spans="1:9" x14ac:dyDescent="0.2">
      <c r="A9" s="1" t="s">
        <v>49</v>
      </c>
      <c r="B9" s="19"/>
      <c r="C9" s="4" t="s">
        <v>2</v>
      </c>
      <c r="D9" s="13">
        <v>0</v>
      </c>
      <c r="E9" s="13">
        <v>0</v>
      </c>
      <c r="F9" s="13">
        <f>D9+E9</f>
        <v>0</v>
      </c>
      <c r="G9" s="13">
        <v>0</v>
      </c>
      <c r="H9" s="13">
        <v>0</v>
      </c>
      <c r="I9" s="13">
        <f>F9-G9</f>
        <v>0</v>
      </c>
    </row>
    <row r="10" spans="1:9" x14ac:dyDescent="0.2">
      <c r="A10" s="1">
        <v>0</v>
      </c>
      <c r="B10" s="9" t="s">
        <v>3</v>
      </c>
      <c r="C10" s="10"/>
      <c r="D10" s="14">
        <f>SUM(D11:D18)</f>
        <v>392547768.16000003</v>
      </c>
      <c r="E10" s="14">
        <f>SUM(E11:E18)</f>
        <v>111724811.28</v>
      </c>
      <c r="F10" s="14">
        <f t="shared" ref="F10:I10" si="1">SUM(F11:F18)</f>
        <v>504272579.44000006</v>
      </c>
      <c r="G10" s="14">
        <f t="shared" si="1"/>
        <v>111817116.70999999</v>
      </c>
      <c r="H10" s="14">
        <f t="shared" si="1"/>
        <v>105511399.72</v>
      </c>
      <c r="I10" s="14">
        <f t="shared" si="1"/>
        <v>392455462.73000002</v>
      </c>
    </row>
    <row r="11" spans="1:9" x14ac:dyDescent="0.2">
      <c r="A11" s="1" t="s">
        <v>46</v>
      </c>
      <c r="B11" s="19"/>
      <c r="C11" s="4" t="s">
        <v>4</v>
      </c>
      <c r="D11" s="13">
        <v>274416156.16000003</v>
      </c>
      <c r="E11" s="13">
        <v>3904084.76</v>
      </c>
      <c r="F11" s="13">
        <f t="shared" ref="F11:F18" si="2">D11+E11</f>
        <v>278320240.92000002</v>
      </c>
      <c r="G11" s="13">
        <v>51930124.140000001</v>
      </c>
      <c r="H11" s="13">
        <v>47247171.689999998</v>
      </c>
      <c r="I11" s="13">
        <f t="shared" ref="I11:I18" si="3">F11-G11</f>
        <v>226390116.78000003</v>
      </c>
    </row>
    <row r="12" spans="1:9" x14ac:dyDescent="0.2">
      <c r="A12" s="1" t="s">
        <v>52</v>
      </c>
      <c r="B12" s="19"/>
      <c r="C12" s="4" t="s">
        <v>5</v>
      </c>
      <c r="D12" s="13">
        <v>0</v>
      </c>
      <c r="E12" s="13">
        <v>0</v>
      </c>
      <c r="F12" s="13">
        <f t="shared" si="2"/>
        <v>0</v>
      </c>
      <c r="G12" s="13">
        <v>0</v>
      </c>
      <c r="H12" s="13">
        <v>0</v>
      </c>
      <c r="I12" s="13">
        <f t="shared" si="3"/>
        <v>0</v>
      </c>
    </row>
    <row r="13" spans="1:9" x14ac:dyDescent="0.2">
      <c r="A13" s="1" t="s">
        <v>44</v>
      </c>
      <c r="B13" s="19"/>
      <c r="C13" s="4" t="s">
        <v>6</v>
      </c>
      <c r="D13" s="13">
        <v>921854</v>
      </c>
      <c r="E13" s="13">
        <v>7500421.9299999997</v>
      </c>
      <c r="F13" s="13">
        <f t="shared" si="2"/>
        <v>8422275.9299999997</v>
      </c>
      <c r="G13" s="13">
        <v>3269084.33</v>
      </c>
      <c r="H13" s="13">
        <v>3267000.51</v>
      </c>
      <c r="I13" s="13">
        <f t="shared" si="3"/>
        <v>5153191.5999999996</v>
      </c>
    </row>
    <row r="14" spans="1:9" x14ac:dyDescent="0.2">
      <c r="A14" s="1" t="s">
        <v>42</v>
      </c>
      <c r="B14" s="19"/>
      <c r="C14" s="4" t="s">
        <v>7</v>
      </c>
      <c r="D14" s="13">
        <v>0</v>
      </c>
      <c r="E14" s="13">
        <v>0</v>
      </c>
      <c r="F14" s="13">
        <f t="shared" si="2"/>
        <v>0</v>
      </c>
      <c r="G14" s="13">
        <v>0</v>
      </c>
      <c r="H14" s="13">
        <v>0</v>
      </c>
      <c r="I14" s="13">
        <f t="shared" si="3"/>
        <v>0</v>
      </c>
    </row>
    <row r="15" spans="1:9" x14ac:dyDescent="0.2">
      <c r="A15" s="1" t="s">
        <v>48</v>
      </c>
      <c r="B15" s="19"/>
      <c r="C15" s="4" t="s">
        <v>8</v>
      </c>
      <c r="D15" s="13">
        <v>3559758</v>
      </c>
      <c r="E15" s="13">
        <v>0</v>
      </c>
      <c r="F15" s="13">
        <f t="shared" si="2"/>
        <v>3559758</v>
      </c>
      <c r="G15" s="13">
        <v>773507.87</v>
      </c>
      <c r="H15" s="13">
        <v>768859.62</v>
      </c>
      <c r="I15" s="13">
        <f t="shared" si="3"/>
        <v>2786250.13</v>
      </c>
    </row>
    <row r="16" spans="1:9" x14ac:dyDescent="0.2">
      <c r="A16" s="1" t="s">
        <v>63</v>
      </c>
      <c r="B16" s="19"/>
      <c r="C16" s="4" t="s">
        <v>9</v>
      </c>
      <c r="D16" s="13">
        <v>0</v>
      </c>
      <c r="E16" s="13">
        <v>0</v>
      </c>
      <c r="F16" s="13">
        <f t="shared" si="2"/>
        <v>0</v>
      </c>
      <c r="G16" s="13">
        <v>0</v>
      </c>
      <c r="H16" s="13">
        <v>0</v>
      </c>
      <c r="I16" s="13">
        <f t="shared" si="3"/>
        <v>0</v>
      </c>
    </row>
    <row r="17" spans="1:9" x14ac:dyDescent="0.2">
      <c r="A17" s="1" t="s">
        <v>45</v>
      </c>
      <c r="B17" s="19"/>
      <c r="C17" s="4" t="s">
        <v>10</v>
      </c>
      <c r="D17" s="13">
        <v>0</v>
      </c>
      <c r="E17" s="13">
        <v>0</v>
      </c>
      <c r="F17" s="13">
        <f t="shared" si="2"/>
        <v>0</v>
      </c>
      <c r="G17" s="13">
        <v>0</v>
      </c>
      <c r="H17" s="13">
        <v>0</v>
      </c>
      <c r="I17" s="13">
        <f t="shared" si="3"/>
        <v>0</v>
      </c>
    </row>
    <row r="18" spans="1:9" x14ac:dyDescent="0.2">
      <c r="A18" s="1" t="s">
        <v>53</v>
      </c>
      <c r="B18" s="19"/>
      <c r="C18" s="4" t="s">
        <v>11</v>
      </c>
      <c r="D18" s="13">
        <v>113650000</v>
      </c>
      <c r="E18" s="13">
        <v>100320304.59</v>
      </c>
      <c r="F18" s="13">
        <f t="shared" si="2"/>
        <v>213970304.59</v>
      </c>
      <c r="G18" s="13">
        <v>55844400.369999997</v>
      </c>
      <c r="H18" s="13">
        <v>54228367.899999999</v>
      </c>
      <c r="I18" s="13">
        <f t="shared" si="3"/>
        <v>158125904.22</v>
      </c>
    </row>
    <row r="19" spans="1:9" x14ac:dyDescent="0.2">
      <c r="A19" s="1">
        <v>0</v>
      </c>
      <c r="B19" s="9" t="s">
        <v>12</v>
      </c>
      <c r="C19" s="10"/>
      <c r="D19" s="14">
        <f>SUM(D20:D22)</f>
        <v>2827299</v>
      </c>
      <c r="E19" s="14">
        <f>SUM(E20:E22)</f>
        <v>5100</v>
      </c>
      <c r="F19" s="14">
        <f t="shared" ref="F19:I19" si="4">SUM(F20:F22)</f>
        <v>2832399</v>
      </c>
      <c r="G19" s="14">
        <f t="shared" si="4"/>
        <v>595437.76</v>
      </c>
      <c r="H19" s="14">
        <f t="shared" si="4"/>
        <v>586593.78</v>
      </c>
      <c r="I19" s="14">
        <f t="shared" si="4"/>
        <v>2236961.2400000002</v>
      </c>
    </row>
    <row r="20" spans="1:9" x14ac:dyDescent="0.2">
      <c r="A20" s="1" t="s">
        <v>54</v>
      </c>
      <c r="B20" s="19"/>
      <c r="C20" s="4" t="s">
        <v>13</v>
      </c>
      <c r="D20" s="13">
        <v>0</v>
      </c>
      <c r="E20" s="13">
        <v>0</v>
      </c>
      <c r="F20" s="13">
        <f t="shared" ref="F20:F22" si="5">D20+E20</f>
        <v>0</v>
      </c>
      <c r="G20" s="13">
        <v>0</v>
      </c>
      <c r="H20" s="13">
        <v>0</v>
      </c>
      <c r="I20" s="13">
        <f t="shared" ref="I20:I22" si="6">F20-G20</f>
        <v>0</v>
      </c>
    </row>
    <row r="21" spans="1:9" x14ac:dyDescent="0.2">
      <c r="A21" s="1" t="s">
        <v>43</v>
      </c>
      <c r="B21" s="19"/>
      <c r="C21" s="4" t="s">
        <v>14</v>
      </c>
      <c r="D21" s="13">
        <v>2827299</v>
      </c>
      <c r="E21" s="13">
        <v>5100</v>
      </c>
      <c r="F21" s="13">
        <f t="shared" si="5"/>
        <v>2832399</v>
      </c>
      <c r="G21" s="13">
        <v>595437.76</v>
      </c>
      <c r="H21" s="13">
        <v>586593.78</v>
      </c>
      <c r="I21" s="13">
        <f t="shared" si="6"/>
        <v>2236961.2400000002</v>
      </c>
    </row>
    <row r="22" spans="1:9" x14ac:dyDescent="0.2">
      <c r="A22" s="1" t="s">
        <v>55</v>
      </c>
      <c r="B22" s="19"/>
      <c r="C22" s="4" t="s">
        <v>15</v>
      </c>
      <c r="D22" s="13">
        <v>0</v>
      </c>
      <c r="E22" s="13">
        <v>0</v>
      </c>
      <c r="F22" s="13">
        <f t="shared" si="5"/>
        <v>0</v>
      </c>
      <c r="G22" s="13">
        <v>0</v>
      </c>
      <c r="H22" s="13">
        <v>0</v>
      </c>
      <c r="I22" s="13">
        <f t="shared" si="6"/>
        <v>0</v>
      </c>
    </row>
    <row r="23" spans="1:9" x14ac:dyDescent="0.2">
      <c r="A23" s="1">
        <v>0</v>
      </c>
      <c r="B23" s="9" t="s">
        <v>16</v>
      </c>
      <c r="C23" s="10"/>
      <c r="D23" s="14">
        <f>SUM(D24:D25)</f>
        <v>4500000</v>
      </c>
      <c r="E23" s="14">
        <f>SUM(E24:E25)</f>
        <v>-50000</v>
      </c>
      <c r="F23" s="14">
        <f t="shared" ref="F23:I23" si="7">SUM(F24:F25)</f>
        <v>4450000</v>
      </c>
      <c r="G23" s="14">
        <f t="shared" si="7"/>
        <v>551082.06000000006</v>
      </c>
      <c r="H23" s="14">
        <f t="shared" si="7"/>
        <v>465131.95</v>
      </c>
      <c r="I23" s="14">
        <f t="shared" si="7"/>
        <v>3898917.94</v>
      </c>
    </row>
    <row r="24" spans="1:9" x14ac:dyDescent="0.2">
      <c r="A24" s="1" t="s">
        <v>51</v>
      </c>
      <c r="B24" s="19"/>
      <c r="C24" s="4" t="s">
        <v>17</v>
      </c>
      <c r="D24" s="13">
        <v>4000000</v>
      </c>
      <c r="E24" s="13">
        <v>-50000</v>
      </c>
      <c r="F24" s="13">
        <f t="shared" ref="F24:F25" si="8">D24+E24</f>
        <v>3950000</v>
      </c>
      <c r="G24" s="13">
        <v>551082.06000000006</v>
      </c>
      <c r="H24" s="13">
        <v>465131.95</v>
      </c>
      <c r="I24" s="13">
        <f t="shared" ref="I24:I25" si="9">F24-G24</f>
        <v>3398917.94</v>
      </c>
    </row>
    <row r="25" spans="1:9" x14ac:dyDescent="0.2">
      <c r="A25" s="1" t="s">
        <v>50</v>
      </c>
      <c r="B25" s="19"/>
      <c r="C25" s="4" t="s">
        <v>18</v>
      </c>
      <c r="D25" s="13">
        <v>500000</v>
      </c>
      <c r="E25" s="13">
        <v>0</v>
      </c>
      <c r="F25" s="13">
        <f t="shared" si="8"/>
        <v>500000</v>
      </c>
      <c r="G25" s="13">
        <v>0</v>
      </c>
      <c r="H25" s="13">
        <v>0</v>
      </c>
      <c r="I25" s="13">
        <f t="shared" si="9"/>
        <v>500000</v>
      </c>
    </row>
    <row r="26" spans="1:9" x14ac:dyDescent="0.2">
      <c r="A26" s="1">
        <v>0</v>
      </c>
      <c r="B26" s="9" t="s">
        <v>19</v>
      </c>
      <c r="C26" s="10"/>
      <c r="D26" s="14">
        <f>SUM(D27:D30)</f>
        <v>8354790</v>
      </c>
      <c r="E26" s="14">
        <f>SUM(E27:E30)</f>
        <v>-92617</v>
      </c>
      <c r="F26" s="14">
        <f t="shared" ref="F26:I26" si="10">SUM(F27:F30)</f>
        <v>8262173</v>
      </c>
      <c r="G26" s="14">
        <f t="shared" si="10"/>
        <v>1426620</v>
      </c>
      <c r="H26" s="14">
        <f t="shared" si="10"/>
        <v>1426620</v>
      </c>
      <c r="I26" s="14">
        <f t="shared" si="10"/>
        <v>6835553</v>
      </c>
    </row>
    <row r="27" spans="1:9" x14ac:dyDescent="0.2">
      <c r="A27" s="1" t="s">
        <v>56</v>
      </c>
      <c r="B27" s="19"/>
      <c r="C27" s="4" t="s">
        <v>20</v>
      </c>
      <c r="D27" s="13">
        <v>8354790</v>
      </c>
      <c r="E27" s="13">
        <v>-92617</v>
      </c>
      <c r="F27" s="13">
        <f t="shared" ref="F27:F30" si="11">D27+E27</f>
        <v>8262173</v>
      </c>
      <c r="G27" s="13">
        <v>1426620</v>
      </c>
      <c r="H27" s="13">
        <v>1426620</v>
      </c>
      <c r="I27" s="13">
        <f t="shared" ref="I27:I30" si="12">F27-G27</f>
        <v>6835553</v>
      </c>
    </row>
    <row r="28" spans="1:9" x14ac:dyDescent="0.2">
      <c r="A28" s="1" t="s">
        <v>57</v>
      </c>
      <c r="B28" s="19"/>
      <c r="C28" s="4" t="s">
        <v>21</v>
      </c>
      <c r="D28" s="13">
        <v>0</v>
      </c>
      <c r="E28" s="13">
        <v>0</v>
      </c>
      <c r="F28" s="13">
        <f t="shared" si="11"/>
        <v>0</v>
      </c>
      <c r="G28" s="13">
        <v>0</v>
      </c>
      <c r="H28" s="13">
        <v>0</v>
      </c>
      <c r="I28" s="13">
        <f t="shared" si="12"/>
        <v>0</v>
      </c>
    </row>
    <row r="29" spans="1:9" x14ac:dyDescent="0.2">
      <c r="A29" s="1" t="s">
        <v>58</v>
      </c>
      <c r="B29" s="19"/>
      <c r="C29" s="4" t="s">
        <v>22</v>
      </c>
      <c r="D29" s="13">
        <v>0</v>
      </c>
      <c r="E29" s="13">
        <v>0</v>
      </c>
      <c r="F29" s="13">
        <f t="shared" si="11"/>
        <v>0</v>
      </c>
      <c r="G29" s="13">
        <v>0</v>
      </c>
      <c r="H29" s="13">
        <v>0</v>
      </c>
      <c r="I29" s="13">
        <f t="shared" si="12"/>
        <v>0</v>
      </c>
    </row>
    <row r="30" spans="1:9" x14ac:dyDescent="0.2">
      <c r="A30" s="1" t="s">
        <v>59</v>
      </c>
      <c r="B30" s="19"/>
      <c r="C30" s="4" t="s">
        <v>23</v>
      </c>
      <c r="D30" s="13">
        <v>0</v>
      </c>
      <c r="E30" s="13">
        <v>0</v>
      </c>
      <c r="F30" s="13">
        <f t="shared" si="11"/>
        <v>0</v>
      </c>
      <c r="G30" s="13">
        <v>0</v>
      </c>
      <c r="H30" s="13">
        <v>0</v>
      </c>
      <c r="I30" s="13">
        <f t="shared" si="12"/>
        <v>0</v>
      </c>
    </row>
    <row r="31" spans="1:9" x14ac:dyDescent="0.2">
      <c r="A31" s="1">
        <v>0</v>
      </c>
      <c r="B31" s="9" t="s">
        <v>24</v>
      </c>
      <c r="C31" s="10"/>
      <c r="D31" s="14">
        <f t="shared" ref="D31:I31" si="13">SUM(D32)</f>
        <v>0</v>
      </c>
      <c r="E31" s="14">
        <f t="shared" si="13"/>
        <v>0</v>
      </c>
      <c r="F31" s="14">
        <f t="shared" si="13"/>
        <v>0</v>
      </c>
      <c r="G31" s="14">
        <f t="shared" si="13"/>
        <v>0</v>
      </c>
      <c r="H31" s="14">
        <f t="shared" si="13"/>
        <v>0</v>
      </c>
      <c r="I31" s="14">
        <f t="shared" si="13"/>
        <v>0</v>
      </c>
    </row>
    <row r="32" spans="1:9" x14ac:dyDescent="0.2">
      <c r="A32" s="1" t="s">
        <v>60</v>
      </c>
      <c r="B32" s="19"/>
      <c r="C32" s="4" t="s">
        <v>25</v>
      </c>
      <c r="D32" s="13">
        <v>0</v>
      </c>
      <c r="E32" s="13">
        <v>0</v>
      </c>
      <c r="F32" s="13">
        <f t="shared" ref="F32:F35" si="14">D32+E32</f>
        <v>0</v>
      </c>
      <c r="G32" s="13">
        <v>0</v>
      </c>
      <c r="H32" s="13">
        <v>0</v>
      </c>
      <c r="I32" s="13">
        <f t="shared" ref="I32:I35" si="15">F32-G32</f>
        <v>0</v>
      </c>
    </row>
    <row r="33" spans="1:9" x14ac:dyDescent="0.2">
      <c r="A33" s="1" t="s">
        <v>62</v>
      </c>
      <c r="B33" s="4" t="s">
        <v>26</v>
      </c>
      <c r="C33" s="4"/>
      <c r="D33" s="13">
        <v>0</v>
      </c>
      <c r="E33" s="13">
        <v>0</v>
      </c>
      <c r="F33" s="13">
        <f t="shared" si="14"/>
        <v>0</v>
      </c>
      <c r="G33" s="13">
        <v>0</v>
      </c>
      <c r="H33" s="13">
        <v>0</v>
      </c>
      <c r="I33" s="13">
        <f t="shared" si="15"/>
        <v>0</v>
      </c>
    </row>
    <row r="34" spans="1:9" x14ac:dyDescent="0.2">
      <c r="A34" s="1" t="s">
        <v>47</v>
      </c>
      <c r="B34" s="4" t="s">
        <v>27</v>
      </c>
      <c r="C34" s="4"/>
      <c r="D34" s="14">
        <v>3107142.84</v>
      </c>
      <c r="E34" s="14">
        <v>0</v>
      </c>
      <c r="F34" s="14">
        <f t="shared" si="14"/>
        <v>3107142.84</v>
      </c>
      <c r="G34" s="14">
        <v>681973.51</v>
      </c>
      <c r="H34" s="14">
        <v>681973.51</v>
      </c>
      <c r="I34" s="14">
        <f t="shared" si="15"/>
        <v>2425169.33</v>
      </c>
    </row>
    <row r="35" spans="1:9" x14ac:dyDescent="0.2">
      <c r="A35" s="1" t="s">
        <v>61</v>
      </c>
      <c r="B35" s="4" t="s">
        <v>28</v>
      </c>
      <c r="C35" s="4"/>
      <c r="D35" s="13">
        <v>0</v>
      </c>
      <c r="E35" s="13">
        <v>0</v>
      </c>
      <c r="F35" s="13">
        <f t="shared" si="14"/>
        <v>0</v>
      </c>
      <c r="G35" s="13">
        <v>0</v>
      </c>
      <c r="H35" s="13">
        <v>0</v>
      </c>
      <c r="I35" s="13">
        <f t="shared" si="15"/>
        <v>0</v>
      </c>
    </row>
    <row r="36" spans="1:9" x14ac:dyDescent="0.2">
      <c r="A36" s="7"/>
      <c r="B36" s="18"/>
      <c r="C36" s="5"/>
      <c r="D36" s="12"/>
      <c r="E36" s="12"/>
      <c r="F36" s="12"/>
      <c r="G36" s="12"/>
      <c r="H36" s="12"/>
      <c r="I36" s="12"/>
    </row>
    <row r="37" spans="1:9" x14ac:dyDescent="0.2">
      <c r="A37" s="21"/>
      <c r="B37" s="17" t="s">
        <v>36</v>
      </c>
      <c r="C37" s="3"/>
      <c r="D37" s="23">
        <f>SUM(D7+D10+D19+D23+D26+D31+D34)</f>
        <v>420759000</v>
      </c>
      <c r="E37" s="23">
        <f t="shared" ref="E37:I37" si="16">SUM(E7+E10+E19+E23+E26+E31+E34)</f>
        <v>154674549</v>
      </c>
      <c r="F37" s="23">
        <f t="shared" si="16"/>
        <v>575433549.00000012</v>
      </c>
      <c r="G37" s="23">
        <f t="shared" si="16"/>
        <v>119351238.22</v>
      </c>
      <c r="H37" s="23">
        <f t="shared" si="16"/>
        <v>112950727.14000002</v>
      </c>
      <c r="I37" s="23">
        <f t="shared" si="16"/>
        <v>456082310.78000003</v>
      </c>
    </row>
    <row r="39" spans="1:9" x14ac:dyDescent="0.2">
      <c r="A39" s="28" t="s">
        <v>65</v>
      </c>
    </row>
  </sheetData>
  <sheetProtection formatCells="0" formatColumns="0" formatRows="0" autoFilter="0"/>
  <protectedRanges>
    <protectedRange sqref="B38:I65519" name="Rango1"/>
    <protectedRange sqref="C31:D31 C7:D7 B11:D18 C10:D10 B20:D22 C19:D19 B24:D25 C23:D23 B27:D30 C26:D26 B36:I36 B8:D9 B32:D35 E7:I35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2017-03-30T22:19:49Z</cp:lastPrinted>
  <dcterms:created xsi:type="dcterms:W3CDTF">2012-12-11T21:13:37Z</dcterms:created>
  <dcterms:modified xsi:type="dcterms:W3CDTF">2020-04-28T16:58:10Z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