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2" l="1"/>
  <c r="B56" i="2"/>
  <c r="B48" i="2" l="1"/>
  <c r="C55" i="2"/>
  <c r="C54" i="2" s="1"/>
  <c r="B55" i="2"/>
  <c r="B54" i="2" s="1"/>
  <c r="B59" i="2" l="1"/>
  <c r="C48" i="2"/>
  <c r="C59" i="2" s="1"/>
  <c r="B41" i="2"/>
  <c r="B36" i="2"/>
  <c r="C36" i="2"/>
  <c r="C43" i="2"/>
  <c r="C41" i="2" s="1"/>
  <c r="C4" i="2"/>
  <c r="B4" i="2"/>
  <c r="B16" i="2"/>
  <c r="C16" i="2"/>
  <c r="B33" i="2" l="1"/>
  <c r="B45" i="2"/>
  <c r="C45" i="2"/>
  <c r="C33" i="2"/>
  <c r="B61" i="2" l="1"/>
  <c r="C61" i="2"/>
  <c r="C65" i="2" s="1"/>
  <c r="B63" i="2" s="1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<sst xmlns="http://schemas.openxmlformats.org/spreadsheetml/2006/main" count="58" uniqueCount="50">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</sst>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9" fillId="0" borderId="0" xfId="8" applyFont="1" applyFill="1" applyBorder="1" applyProtection="1">
      <protection locked="0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left" vertical="top" wrapText="1" indent="1"/>
    </xf>
    <xf numFmtId="0" fontId="9" fillId="0" borderId="4" xfId="8" applyFont="1" applyFill="1" applyBorder="1" applyAlignment="1" applyProtection="1">
      <alignment horizontal="center" vertical="top" wrapText="1"/>
      <protection locked="0"/>
    </xf>
    <xf numFmtId="0" fontId="8" fillId="0" borderId="4" xfId="8" applyFont="1" applyFill="1" applyBorder="1" applyAlignment="1">
      <alignment horizontal="left" vertical="top" wrapText="1" indent="2"/>
    </xf>
    <xf numFmtId="4" fontId="8" fillId="0" borderId="4" xfId="8" applyNumberFormat="1" applyFont="1" applyFill="1" applyBorder="1" applyAlignment="1" applyProtection="1">
      <alignment vertical="top" wrapText="1"/>
      <protection locked="0"/>
    </xf>
    <xf numFmtId="0" fontId="9" fillId="0" borderId="4" xfId="8" applyFont="1" applyFill="1" applyBorder="1" applyAlignment="1">
      <alignment horizontal="left" vertical="top" wrapText="1" indent="3"/>
    </xf>
    <xf numFmtId="4" fontId="9" fillId="0" borderId="4" xfId="8" applyNumberFormat="1" applyFont="1" applyFill="1" applyBorder="1" applyAlignment="1" applyProtection="1">
      <alignment vertical="top" wrapText="1"/>
      <protection locked="0"/>
    </xf>
    <xf numFmtId="0" fontId="9" fillId="0" borderId="4" xfId="8" applyFont="1" applyFill="1" applyBorder="1" applyAlignment="1">
      <alignment horizontal="left" vertical="top" wrapText="1"/>
    </xf>
    <xf numFmtId="0" fontId="8" fillId="0" borderId="4" xfId="8" applyFont="1" applyFill="1" applyBorder="1" applyAlignment="1">
      <alignment vertical="top" wrapText="1"/>
    </xf>
    <xf numFmtId="0" fontId="9" fillId="0" borderId="4" xfId="8" applyFont="1" applyFill="1" applyBorder="1" applyAlignment="1">
      <alignment vertical="top" wrapText="1"/>
    </xf>
    <xf numFmtId="4" fontId="9" fillId="0" borderId="4" xfId="8" applyNumberFormat="1" applyFont="1" applyFill="1" applyBorder="1" applyAlignment="1">
      <alignment vertical="top"/>
    </xf>
    <xf numFmtId="0" fontId="12" fillId="0" borderId="4" xfId="0" applyFont="1" applyBorder="1"/>
    <xf numFmtId="39" fontId="0" fillId="0" borderId="5" xfId="0" applyNumberFormat="1" applyFill="1" applyBorder="1"/>
    <xf numFmtId="4" fontId="9" fillId="0" borderId="4" xfId="8" applyNumberFormat="1" applyFont="1" applyFill="1" applyBorder="1" applyAlignment="1" applyProtection="1">
      <alignment vertical="top"/>
      <protection locked="0"/>
    </xf>
    <xf numFmtId="0" fontId="12" fillId="0" borderId="4" xfId="0" applyFont="1" applyFill="1" applyBorder="1"/>
    <xf numFmtId="39" fontId="0" fillId="0" borderId="4" xfId="0" applyNumberFormat="1" applyFill="1" applyBorder="1"/>
    <xf numFmtId="4" fontId="9" fillId="0" borderId="0" xfId="8" applyNumberFormat="1" applyFont="1" applyFill="1" applyBorder="1" applyAlignment="1" applyProtection="1">
      <alignment vertical="top" wrapText="1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12" fillId="0" borderId="0" xfId="0" applyFont="1" applyAlignment="1">
      <alignment wrapText="1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12" fillId="0" borderId="0" xfId="0" applyFont="1"/>
    <xf numFmtId="4" fontId="9" fillId="0" borderId="0" xfId="8" applyNumberFormat="1" applyFont="1" applyAlignment="1" applyProtection="1">
      <alignment vertical="top"/>
      <protection locked="0"/>
    </xf>
  </cellXfs>
  <cellStyles count="79">
    <cellStyle name="Euro" xfId="1"/>
    <cellStyle name="Millares 2" xfId="2"/>
    <cellStyle name="Millares 2 10" xfId="70"/>
    <cellStyle name="Millares 2 2" xfId="3"/>
    <cellStyle name="Millares 2 2 2" xfId="26"/>
    <cellStyle name="Millares 2 2 3" xfId="17"/>
    <cellStyle name="Millares 2 2 4" xfId="35"/>
    <cellStyle name="Millares 2 2 5" xfId="44"/>
    <cellStyle name="Millares 2 2 6" xfId="53"/>
    <cellStyle name="Millares 2 2 7" xfId="62"/>
    <cellStyle name="Millares 2 2 8" xfId="71"/>
    <cellStyle name="Millares 2 3" xfId="4"/>
    <cellStyle name="Millares 2 3 2" xfId="27"/>
    <cellStyle name="Millares 2 3 3" xfId="18"/>
    <cellStyle name="Millares 2 3 4" xfId="36"/>
    <cellStyle name="Millares 2 3 5" xfId="45"/>
    <cellStyle name="Millares 2 3 6" xfId="54"/>
    <cellStyle name="Millares 2 3 7" xfId="63"/>
    <cellStyle name="Millares 2 3 8" xfId="72"/>
    <cellStyle name="Millares 2 4" xfId="25"/>
    <cellStyle name="Millares 2 5" xfId="16"/>
    <cellStyle name="Millares 2 6" xfId="34"/>
    <cellStyle name="Millares 2 7" xfId="43"/>
    <cellStyle name="Millares 2 8" xfId="52"/>
    <cellStyle name="Millares 2 9" xfId="61"/>
    <cellStyle name="Millares 3" xfId="5"/>
    <cellStyle name="Millares 3 2" xfId="28"/>
    <cellStyle name="Millares 3 3" xfId="19"/>
    <cellStyle name="Millares 3 4" xfId="37"/>
    <cellStyle name="Millares 3 5" xfId="46"/>
    <cellStyle name="Millares 3 6" xfId="55"/>
    <cellStyle name="Millares 3 7" xfId="64"/>
    <cellStyle name="Millares 3 8" xfId="73"/>
    <cellStyle name="Moneda 2" xfId="6"/>
    <cellStyle name="Moneda 2 2" xfId="29"/>
    <cellStyle name="Moneda 2 3" xfId="20"/>
    <cellStyle name="Moneda 2 4" xfId="38"/>
    <cellStyle name="Moneda 2 5" xfId="47"/>
    <cellStyle name="Moneda 2 6" xfId="56"/>
    <cellStyle name="Moneda 2 7" xfId="65"/>
    <cellStyle name="Moneda 2 8" xfId="74"/>
    <cellStyle name="Normal" xfId="0" builtinId="0"/>
    <cellStyle name="Normal 2" xfId="7"/>
    <cellStyle name="Normal 2 2" xfId="8"/>
    <cellStyle name="Normal 2 3" xfId="30"/>
    <cellStyle name="Normal 2 4" xfId="21"/>
    <cellStyle name="Normal 2 5" xfId="39"/>
    <cellStyle name="Normal 2 6" xfId="48"/>
    <cellStyle name="Normal 2 7" xfId="57"/>
    <cellStyle name="Normal 2 8" xfId="66"/>
    <cellStyle name="Normal 2 9" xfId="75"/>
    <cellStyle name="Normal 3" xfId="9"/>
    <cellStyle name="Normal 3 2" xfId="31"/>
    <cellStyle name="Normal 3 3" xfId="22"/>
    <cellStyle name="Normal 3 4" xfId="40"/>
    <cellStyle name="Normal 3 5" xfId="49"/>
    <cellStyle name="Normal 3 6" xfId="58"/>
    <cellStyle name="Normal 3 7" xfId="67"/>
    <cellStyle name="Normal 3 8" xfId="7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2 4" xfId="42"/>
    <cellStyle name="Normal 6 2 5" xfId="51"/>
    <cellStyle name="Normal 6 2 6" xfId="60"/>
    <cellStyle name="Normal 6 2 7" xfId="69"/>
    <cellStyle name="Normal 6 2 8" xfId="78"/>
    <cellStyle name="Normal 6 3" xfId="32"/>
    <cellStyle name="Normal 6 4" xfId="23"/>
    <cellStyle name="Normal 6 5" xfId="41"/>
    <cellStyle name="Normal 6 6" xfId="50"/>
    <cellStyle name="Normal 6 7" xfId="59"/>
    <cellStyle name="Normal 6 8" xfId="68"/>
    <cellStyle name="Normal 6 9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2705100</xdr:colOff>
      <xdr:row>75</xdr:row>
      <xdr:rowOff>123825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2705100" y="114585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390525</xdr:colOff>
      <xdr:row>70</xdr:row>
      <xdr:rowOff>125747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5581650" y="107461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333375</xdr:colOff>
      <xdr:row>70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333375" y="107556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228600</xdr:colOff>
      <xdr:row>71</xdr:row>
      <xdr:rowOff>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228600" y="107632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57150</xdr:colOff>
      <xdr:row>70</xdr:row>
      <xdr:rowOff>133350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5248275" y="1075372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3209925</xdr:colOff>
      <xdr:row>76</xdr:row>
      <xdr:rowOff>47625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3209925" y="1152525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tabSelected="1" topLeftCell="A37" zoomScaleNormal="100" workbookViewId="0">
      <selection activeCell="K61" sqref="K6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49</v>
      </c>
      <c r="B1" s="21"/>
      <c r="C1" s="22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481877455.20999998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22244998.789999999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8235675.3600000003</v>
      </c>
      <c r="C7" s="9">
        <v>7014161.5099999998</v>
      </c>
    </row>
    <row r="8" spans="1:3" ht="11.25" customHeight="1" x14ac:dyDescent="0.2">
      <c r="A8" s="8" t="s">
        <v>4</v>
      </c>
      <c r="B8" s="9">
        <v>27878344.449999999</v>
      </c>
      <c r="C8" s="9">
        <v>25379899.210000001</v>
      </c>
    </row>
    <row r="9" spans="1:3" ht="11.25" customHeight="1" x14ac:dyDescent="0.2">
      <c r="A9" s="8" t="s">
        <v>35</v>
      </c>
      <c r="B9" s="9">
        <v>2648102.42</v>
      </c>
      <c r="C9" s="9">
        <v>3597372</v>
      </c>
    </row>
    <row r="10" spans="1:3" ht="11.25" customHeight="1" x14ac:dyDescent="0.2">
      <c r="A10" s="8" t="s">
        <v>36</v>
      </c>
      <c r="B10" s="9">
        <v>2064982.01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418805352.18000001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4"/>
      <c r="C15" s="14"/>
    </row>
    <row r="16" spans="1:3" ht="11.25" customHeight="1" x14ac:dyDescent="0.2">
      <c r="A16" s="6" t="s">
        <v>6</v>
      </c>
      <c r="B16" s="7">
        <f>SUBTOTAL(9,B17:B32)</f>
        <v>322088031.70999998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158225656.30000001</v>
      </c>
      <c r="C17" s="9">
        <v>154937461.56</v>
      </c>
    </row>
    <row r="18" spans="1:3" ht="11.25" customHeight="1" x14ac:dyDescent="0.2">
      <c r="A18" s="8" t="s">
        <v>8</v>
      </c>
      <c r="B18" s="9">
        <v>34874326.560000002</v>
      </c>
      <c r="C18" s="9">
        <v>34924033.609999999</v>
      </c>
    </row>
    <row r="19" spans="1:3" ht="11.25" customHeight="1" x14ac:dyDescent="0.2">
      <c r="A19" s="8" t="s">
        <v>9</v>
      </c>
      <c r="B19" s="9">
        <v>55172526.560000002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15688893.960000001</v>
      </c>
      <c r="C21" s="9">
        <v>15417803.029999999</v>
      </c>
    </row>
    <row r="22" spans="1:3" ht="11.25" customHeight="1" x14ac:dyDescent="0.2">
      <c r="A22" s="8" t="s">
        <v>42</v>
      </c>
      <c r="B22" s="9">
        <v>7855100.79</v>
      </c>
      <c r="C22" s="9">
        <v>8956836.7100000009</v>
      </c>
    </row>
    <row r="23" spans="1:3" ht="11.25" customHeight="1" x14ac:dyDescent="0.2">
      <c r="A23" s="8" t="s">
        <v>12</v>
      </c>
      <c r="B23" s="9">
        <v>42491979.189999998</v>
      </c>
      <c r="C23" s="9">
        <v>39175580.600000001</v>
      </c>
    </row>
    <row r="24" spans="1:3" ht="11.25" customHeight="1" x14ac:dyDescent="0.2">
      <c r="A24" s="8" t="s">
        <v>13</v>
      </c>
      <c r="B24" s="9">
        <v>7336483.2699999996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20000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/>
      <c r="C32" s="9">
        <v>0</v>
      </c>
    </row>
    <row r="33" spans="1:3" ht="11.25" customHeight="1" x14ac:dyDescent="0.2">
      <c r="A33" s="4" t="s">
        <v>44</v>
      </c>
      <c r="B33" s="7">
        <f>B4-B16</f>
        <v>159789423.5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53982672.490000002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19">
        <v>53982672.490000002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4"/>
      <c r="C40" s="14"/>
    </row>
    <row r="41" spans="1:3" ht="11.25" customHeight="1" x14ac:dyDescent="0.2">
      <c r="A41" s="6" t="s">
        <v>6</v>
      </c>
      <c r="B41" s="7">
        <f>SUBTOTAL(9,B42:B44)</f>
        <v>166890336.13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18">
        <v>161106302.31</v>
      </c>
      <c r="C42" s="16">
        <v>198752833.49000001</v>
      </c>
    </row>
    <row r="43" spans="1:3" ht="11.25" customHeight="1" x14ac:dyDescent="0.2">
      <c r="A43" s="8" t="s">
        <v>22</v>
      </c>
      <c r="B43" s="18">
        <v>5784033.8200000003</v>
      </c>
      <c r="C43" s="16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16">
        <v>5985.6</v>
      </c>
    </row>
    <row r="45" spans="1:3" ht="11.25" customHeight="1" x14ac:dyDescent="0.2">
      <c r="A45" s="4" t="s">
        <v>45</v>
      </c>
      <c r="B45" s="7">
        <f>B36-B41</f>
        <v>-112907663.63999999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57242025.829999998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57242025.829999998</v>
      </c>
      <c r="C52" s="9">
        <v>23266759.210000001</v>
      </c>
    </row>
    <row r="53" spans="1:3" ht="11.25" customHeight="1" x14ac:dyDescent="0.2">
      <c r="A53" s="10"/>
      <c r="B53" s="17"/>
      <c r="C53" s="17"/>
    </row>
    <row r="54" spans="1:3" ht="11.25" customHeight="1" x14ac:dyDescent="0.2">
      <c r="A54" s="6" t="s">
        <v>6</v>
      </c>
      <c r="B54" s="7">
        <f>SUBTOTAL(9,B55:B58)</f>
        <v>133030252.32000001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619236.56000000006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15">
        <f>619236.56</f>
        <v>619236.56000000006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f>151000000-18588984.24</f>
        <v>132411015.76000001</v>
      </c>
      <c r="C58" s="9">
        <v>0</v>
      </c>
    </row>
    <row r="59" spans="1:3" ht="11.25" customHeight="1" x14ac:dyDescent="0.2">
      <c r="A59" s="4" t="s">
        <v>46</v>
      </c>
      <c r="B59" s="7">
        <f>B48-B54</f>
        <v>-75788226.49000001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-28906466.629999995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7"/>
      <c r="C64" s="17"/>
    </row>
    <row r="65" spans="1:3" ht="11.25" customHeight="1" x14ac:dyDescent="0.2">
      <c r="A65" s="4" t="s">
        <v>33</v>
      </c>
      <c r="B65" s="7">
        <f>B61+B63</f>
        <v>80504979.970000014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3" t="s">
        <v>38</v>
      </c>
      <c r="B68" s="24"/>
      <c r="C68" s="24"/>
    </row>
    <row r="70" spans="1:3" x14ac:dyDescent="0.2">
      <c r="A70" s="25"/>
      <c r="B70" s="25"/>
      <c r="C70" s="25"/>
    </row>
    <row r="71" spans="1:3" x14ac:dyDescent="0.2">
      <c r="A71" s="26"/>
      <c r="B71" s="26"/>
      <c r="C71" s="26"/>
    </row>
    <row r="72" spans="1:3" x14ac:dyDescent="0.2">
      <c r="A72" s="27"/>
      <c r="B72" s="27"/>
      <c r="C72" s="28"/>
    </row>
    <row r="73" spans="1:3" x14ac:dyDescent="0.2">
      <c r="A73" s="27"/>
      <c r="B73" s="27"/>
      <c r="C73" s="28"/>
    </row>
    <row r="74" spans="1:3" x14ac:dyDescent="0.2">
      <c r="A74" s="26"/>
      <c r="B74" s="26"/>
      <c r="C74" s="26"/>
    </row>
    <row r="75" spans="1:3" x14ac:dyDescent="0.2">
      <c r="A75" s="26"/>
      <c r="B75" s="26"/>
      <c r="C75" s="26"/>
    </row>
    <row r="76" spans="1:3" x14ac:dyDescent="0.2">
      <c r="A76" s="26"/>
      <c r="B76" s="26"/>
      <c r="C76" s="26"/>
    </row>
    <row r="77" spans="1:3" x14ac:dyDescent="0.2">
      <c r="A77" s="26"/>
      <c r="B77" s="26"/>
      <c r="C77" s="2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2022-01-26T18:21:26Z</cp:lastPrinted>
  <dcterms:created xsi:type="dcterms:W3CDTF">2012-12-11T20:31:36Z</dcterms:created>
  <dcterms:modified xsi:type="dcterms:W3CDTF">2022-01-26T18:21:44Z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