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7" i="1" l="1"/>
  <c r="F6" i="1"/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I7" i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E35" i="1"/>
  <c r="D35" i="1"/>
  <c r="F18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<sst xmlns="http://schemas.openxmlformats.org/spreadsheetml/2006/main" count="66" uniqueCount="66">
  <si>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</si>
  <si>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</si>
  <si>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</si>
  <si>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</si>
  <si>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</si>
  <si>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</si>
  <si>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</si>
  <si>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</si>
  <si>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</si>
  <si>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</si>
  <si>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</si>
  <si>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</si>
  <si>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</si>
  <si>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</si>
  <si>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</si>
  <si>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</si>
  <si>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</si>
  <si>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</si>
  <si>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</si>
  <si>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</si>
  <si>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</si>
  <si>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</si>
  <si>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</si>
  <si>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</si>
  <si>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</si>
  <si>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</si>
  <si>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</si>
  <si>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</si>
  <si>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</si>
  <si>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</si>
  <si>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</si>
  <si>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</si>
  <si>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</si>
  <si>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</si>
  <si>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</si>
  <si>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</si>
  <si>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</si>
  <si>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</si>
  <si>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</si>
  <si>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</si>
  <si>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</si>
  <si>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</si>
  <si>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</si>
  <si>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</si>
  <si>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</si>
  <si>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</si>
  <si>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</si>
  <si>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</si>
  <si>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</si>
  <si>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</si>
  <si>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</si>
  <si>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</si>
  <si>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</si>
  <si>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</si>
  <si>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</si>
  <si>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</si>
  <si>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</si>
  <si>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</si>
  <si>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</si>
  <si>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</si>
  <si>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</si>
  <si>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</si>
  <si>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</si>
  <si>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</si>
  <si>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</si>
  <si>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Valle de Santiago,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</si>
</sst>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D1" zoomScaleNormal="100" zoomScaleSheetLayoutView="90" workbookViewId="0">
      <selection activeCell="H11" sqref="H1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6280000</v>
      </c>
      <c r="E6" s="16">
        <f>SUM(E7:E8)</f>
        <v>30714131.460000001</v>
      </c>
      <c r="F6" s="16">
        <f>SUM(F7:F8)</f>
        <v>36994131.460000001</v>
      </c>
      <c r="G6" s="16">
        <f t="shared" ref="F6:I6" si="0">SUM(G7:G8)</f>
        <v>26898.54</v>
      </c>
      <c r="H6" s="16">
        <f t="shared" si="0"/>
        <v>26898.54</v>
      </c>
      <c r="I6" s="16">
        <f t="shared" si="0"/>
        <v>36967232.920000002</v>
      </c>
    </row>
    <row r="7" spans="1:9" x14ac:dyDescent="0.2">
      <c r="A7" s="15" t="s">
        <v>41</v>
      </c>
      <c r="B7" s="6"/>
      <c r="C7" s="3" t="s">
        <v>1</v>
      </c>
      <c r="D7" s="17">
        <v>6280000</v>
      </c>
      <c r="E7" s="17">
        <v>30714131.460000001</v>
      </c>
      <c r="F7" s="17">
        <f>D7+E7</f>
        <v>36994131.460000001</v>
      </c>
      <c r="G7" s="17">
        <v>26898.54</v>
      </c>
      <c r="H7" s="17">
        <v>26898.54</v>
      </c>
      <c r="I7" s="17">
        <f>F7-G7</f>
        <v>36967232.920000002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477257938.16000003</v>
      </c>
      <c r="E9" s="16">
        <f>SUM(E10:E17)</f>
        <v>49312540.219999999</v>
      </c>
      <c r="F9" s="16">
        <f t="shared" ref="F9:I9" si="1">SUM(F10:F17)</f>
        <v>526570478.38000005</v>
      </c>
      <c r="G9" s="16">
        <f t="shared" si="1"/>
        <v>163713364.75</v>
      </c>
      <c r="H9" s="16">
        <f t="shared" si="1"/>
        <v>162143206.65000001</v>
      </c>
      <c r="I9" s="16">
        <f t="shared" si="1"/>
        <v>362857113.63000005</v>
      </c>
    </row>
    <row r="10" spans="1:9" x14ac:dyDescent="0.2">
      <c r="A10" s="15" t="s">
        <v>43</v>
      </c>
      <c r="B10" s="6"/>
      <c r="C10" s="3" t="s">
        <v>4</v>
      </c>
      <c r="D10" s="17">
        <v>306265554.16000003</v>
      </c>
      <c r="E10" s="17">
        <v>10413242.720000001</v>
      </c>
      <c r="F10" s="17">
        <f t="shared" ref="F10:F17" si="2">D10+E10</f>
        <v>316678796.88000005</v>
      </c>
      <c r="G10" s="17">
        <v>126764333.08</v>
      </c>
      <c r="H10" s="17">
        <v>125616627.39</v>
      </c>
      <c r="I10" s="17">
        <f t="shared" ref="I10:I17" si="3">F10-G10</f>
        <v>189914463.80000007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5319142</v>
      </c>
      <c r="E12" s="17">
        <v>3652824.18</v>
      </c>
      <c r="F12" s="17">
        <f t="shared" si="2"/>
        <v>8971966.1799999997</v>
      </c>
      <c r="G12" s="17">
        <v>3237111.25</v>
      </c>
      <c r="H12" s="17">
        <v>2820806.61</v>
      </c>
      <c r="I12" s="17">
        <f t="shared" si="3"/>
        <v>5734854.9299999997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3713242</v>
      </c>
      <c r="E14" s="17">
        <v>9000</v>
      </c>
      <c r="F14" s="17">
        <f t="shared" si="2"/>
        <v>3722242</v>
      </c>
      <c r="G14" s="17">
        <v>1477166.18</v>
      </c>
      <c r="H14" s="17">
        <v>1477166.18</v>
      </c>
      <c r="I14" s="17">
        <f t="shared" si="3"/>
        <v>2245075.8200000003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161960000</v>
      </c>
      <c r="E17" s="17">
        <v>35237473.32</v>
      </c>
      <c r="F17" s="17">
        <f t="shared" si="2"/>
        <v>197197473.31999999</v>
      </c>
      <c r="G17" s="17">
        <v>32234754.239999998</v>
      </c>
      <c r="H17" s="17">
        <v>32228606.469999999</v>
      </c>
      <c r="I17" s="17">
        <f t="shared" si="3"/>
        <v>164962719.07999998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2142746</v>
      </c>
      <c r="E18" s="16">
        <f>SUM(E19:E21)</f>
        <v>105000</v>
      </c>
      <c r="F18" s="16">
        <f t="shared" ref="F18:I18" si="4">SUM(F19:F21)</f>
        <v>2247746</v>
      </c>
      <c r="G18" s="16">
        <f t="shared" si="4"/>
        <v>655793.99</v>
      </c>
      <c r="H18" s="16">
        <f t="shared" si="4"/>
        <v>655793.99</v>
      </c>
      <c r="I18" s="16">
        <f t="shared" si="4"/>
        <v>1591952.01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2142746</v>
      </c>
      <c r="E20" s="17">
        <v>105000</v>
      </c>
      <c r="F20" s="17">
        <f t="shared" si="5"/>
        <v>2247746</v>
      </c>
      <c r="G20" s="17">
        <v>655793.99</v>
      </c>
      <c r="H20" s="17">
        <v>655793.99</v>
      </c>
      <c r="I20" s="17">
        <f t="shared" si="6"/>
        <v>1591952.01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3850000</v>
      </c>
      <c r="E22" s="16">
        <f>SUM(E23:E24)</f>
        <v>996988.28</v>
      </c>
      <c r="F22" s="16">
        <f t="shared" ref="F22:I22" si="7">SUM(F23:F24)</f>
        <v>4846988.28</v>
      </c>
      <c r="G22" s="16">
        <f t="shared" si="7"/>
        <v>2657772.91</v>
      </c>
      <c r="H22" s="16">
        <f t="shared" si="7"/>
        <v>2644247.52</v>
      </c>
      <c r="I22" s="16">
        <f t="shared" si="7"/>
        <v>2189215.37</v>
      </c>
    </row>
    <row r="23" spans="1:9" x14ac:dyDescent="0.2">
      <c r="A23" s="15" t="s">
        <v>54</v>
      </c>
      <c r="B23" s="6"/>
      <c r="C23" s="3" t="s">
        <v>17</v>
      </c>
      <c r="D23" s="17">
        <v>2850000</v>
      </c>
      <c r="E23" s="17">
        <v>1000000</v>
      </c>
      <c r="F23" s="17">
        <f t="shared" ref="F23:F24" si="8">D23+E23</f>
        <v>3850000</v>
      </c>
      <c r="G23" s="17">
        <v>2635914.71</v>
      </c>
      <c r="H23" s="17">
        <v>2622389.3199999998</v>
      </c>
      <c r="I23" s="17">
        <f t="shared" ref="I23:I24" si="9">F23-G23</f>
        <v>1214085.29</v>
      </c>
    </row>
    <row r="24" spans="1:9" x14ac:dyDescent="0.2">
      <c r="A24" s="15" t="s">
        <v>55</v>
      </c>
      <c r="B24" s="6"/>
      <c r="C24" s="3" t="s">
        <v>18</v>
      </c>
      <c r="D24" s="17">
        <v>1000000</v>
      </c>
      <c r="E24" s="17">
        <v>-3011.72</v>
      </c>
      <c r="F24" s="17">
        <f t="shared" si="8"/>
        <v>996988.28</v>
      </c>
      <c r="G24" s="17">
        <v>21858.2</v>
      </c>
      <c r="H24" s="17">
        <v>21858.2</v>
      </c>
      <c r="I24" s="17">
        <f t="shared" si="9"/>
        <v>975130.08000000007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8262173</v>
      </c>
      <c r="E25" s="16">
        <f>SUM(E26:E29)</f>
        <v>700000</v>
      </c>
      <c r="F25" s="16">
        <f t="shared" ref="F25:I25" si="10">SUM(F26:F29)</f>
        <v>8962173</v>
      </c>
      <c r="G25" s="16">
        <f t="shared" si="10"/>
        <v>3136821.4</v>
      </c>
      <c r="H25" s="16">
        <f t="shared" si="10"/>
        <v>3136821.4</v>
      </c>
      <c r="I25" s="16">
        <f t="shared" si="10"/>
        <v>5825351.5999999996</v>
      </c>
    </row>
    <row r="26" spans="1:9" x14ac:dyDescent="0.2">
      <c r="A26" s="15" t="s">
        <v>56</v>
      </c>
      <c r="B26" s="6"/>
      <c r="C26" s="3" t="s">
        <v>20</v>
      </c>
      <c r="D26" s="17">
        <v>8262173</v>
      </c>
      <c r="E26" s="17">
        <v>700000</v>
      </c>
      <c r="F26" s="17">
        <f t="shared" ref="F26:F29" si="11">D26+E26</f>
        <v>8962173</v>
      </c>
      <c r="G26" s="17">
        <v>3136821.4</v>
      </c>
      <c r="H26" s="17">
        <v>3136821.4</v>
      </c>
      <c r="I26" s="17">
        <f t="shared" ref="I26:I29" si="12">F26-G26</f>
        <v>5825351.5999999996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2207142.84</v>
      </c>
      <c r="E33" s="16">
        <v>200000</v>
      </c>
      <c r="F33" s="16">
        <f t="shared" si="14"/>
        <v>2407142.84</v>
      </c>
      <c r="G33" s="16">
        <v>1163054.3500000001</v>
      </c>
      <c r="H33" s="16">
        <v>1163054.3500000001</v>
      </c>
      <c r="I33" s="16">
        <f t="shared" si="15"/>
        <v>1244088.4899999998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500000000</v>
      </c>
      <c r="E35" s="18">
        <f t="shared" ref="E35:I35" si="16">SUM(E6+E9+E18+E22+E25+E30+E32+E33+E34)</f>
        <v>82028659.960000008</v>
      </c>
      <c r="F35" s="18">
        <f t="shared" si="16"/>
        <v>582028659.96000004</v>
      </c>
      <c r="G35" s="18">
        <f t="shared" si="16"/>
        <v>171353705.94</v>
      </c>
      <c r="H35" s="18">
        <f t="shared" si="16"/>
        <v>169770022.45000002</v>
      </c>
      <c r="I35" s="18">
        <f t="shared" si="16"/>
        <v>410674954.0200001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2022-07-19T18:30:14Z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